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xr:revisionPtr revIDLastSave="0" documentId="8_{D238ED95-D7B6-49B0-A373-7EE6A433DFA6}" xr6:coauthVersionLast="47" xr6:coauthVersionMax="47" xr10:uidLastSave="{00000000-0000-0000-0000-000000000000}"/>
  <bookViews>
    <workbookView xWindow="3500" yWindow="3820" windowWidth="28800" windowHeight="15560" tabRatio="916" activeTab="1" xr2:uid="{00000000-000D-0000-FFFF-FFFF00000000}"/>
  </bookViews>
  <sheets>
    <sheet name="הוראות" sheetId="4" r:id="rId1"/>
    <sheet name="קבועים בשגרה" sheetId="1" r:id="rId2"/>
    <sheet name="מכרים מזדמנים" sheetId="5" r:id="rId3"/>
    <sheet name="קשרים פוטנציאליים" sheetId="6" r:id="rId4"/>
    <sheet name="תוכנית עבודה ברשת של Q1" sheetId="7" r:id="rId5"/>
    <sheet name="תוכנית עבודה ברשת של Q2" sheetId="8" r:id="rId6"/>
    <sheet name="תוכנית עבודה ברשת של Q3" sheetId="9" r:id="rId7"/>
    <sheet name="תוכנית עבודה ברשת של Q4" sheetId="10" r:id="rId8"/>
  </sheets>
  <definedNames>
    <definedName name="_xlnm.Print_Titles" localSheetId="2">'מכרים מזדמנים'!$1:$3</definedName>
    <definedName name="_xlnm.Print_Titles" localSheetId="1">'קבועים בשגרה'!$1:$3</definedName>
    <definedName name="_xlnm.Print_Titles" localSheetId="3">'קשרים פוטנציאליים'!$1:$3</definedName>
    <definedName name="_xlnm.Print_Titles" localSheetId="4">'תוכנית עבודה ברשת של Q1'!$1:$1</definedName>
    <definedName name="_xlnm.Print_Titles" localSheetId="5">'תוכנית עבודה ברשת של Q2'!$1:$1</definedName>
    <definedName name="_xlnm.Print_Titles" localSheetId="6">'תוכנית עבודה ברשת של Q3'!$1:$1</definedName>
    <definedName name="_xlnm.Print_Titles" localSheetId="7">'תוכנית עבודה ברשת של Q4'!$1:$1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0" l="1"/>
  <c r="D16" i="10"/>
  <c r="D15" i="10"/>
  <c r="B15" i="10"/>
  <c r="D17" i="9"/>
  <c r="D16" i="9"/>
  <c r="D15" i="9"/>
  <c r="B15" i="9"/>
  <c r="D17" i="8"/>
  <c r="D16" i="8"/>
  <c r="D15" i="8"/>
  <c r="B15" i="8"/>
  <c r="D15" i="7" l="1"/>
  <c r="D16" i="7"/>
  <c r="D17" i="7"/>
  <c r="B15" i="7"/>
  <c r="F7" i="6"/>
  <c r="F6" i="6"/>
  <c r="F5" i="6"/>
  <c r="F4" i="6"/>
  <c r="F7" i="5"/>
  <c r="F6" i="5"/>
  <c r="F5" i="5"/>
  <c r="F4" i="5"/>
  <c r="F6" i="1"/>
  <c r="F7" i="1" l="1"/>
  <c r="F4" i="1"/>
  <c r="F5" i="1"/>
</calcChain>
</file>

<file path=xl/sharedStrings.xml><?xml version="1.0" encoding="utf-8"?>
<sst xmlns="http://schemas.openxmlformats.org/spreadsheetml/2006/main" count="183" uniqueCount="68">
  <si>
    <t>מעקב אחר יצירת קשר</t>
  </si>
  <si>
    <t>בדוק כאן לקבלת הוראות שורה חדשות עבור אפליקציות Excel למכשירים ניידים.</t>
  </si>
  <si>
    <t>קבועים בשגרה</t>
  </si>
  <si>
    <t>מכרים מזדמנים</t>
  </si>
  <si>
    <t>קשרים פוטנציאליים</t>
  </si>
  <si>
    <t>אדום</t>
  </si>
  <si>
    <t>בעוד 1-3 ימים</t>
  </si>
  <si>
    <t>בעוד 1-7 ימים</t>
  </si>
  <si>
    <t>בעוד 1-14 ימים</t>
  </si>
  <si>
    <t>הוראות</t>
  </si>
  <si>
    <t>צהוב</t>
  </si>
  <si>
    <t>בעוד 4-7 ימים</t>
  </si>
  <si>
    <t>בעוד 8-45 ימים</t>
  </si>
  <si>
    <t>בעוד 15-60 ימים</t>
  </si>
  <si>
    <t>ירוק</t>
  </si>
  <si>
    <t>בעוד 8-14 ימים ומעלה</t>
  </si>
  <si>
    <t>בעוד 46-90 ימים ומעלה</t>
  </si>
  <si>
    <t>בעוד של 60-120 ימים ומעלה</t>
  </si>
  <si>
    <t>שם</t>
  </si>
  <si>
    <t>Garth Fort</t>
  </si>
  <si>
    <t>חברה</t>
  </si>
  <si>
    <t>Adventure Works</t>
  </si>
  <si>
    <t>שם החברה</t>
  </si>
  <si>
    <t>פרטי קשר</t>
  </si>
  <si>
    <t>מנהל פרויקט
garth@adventure-works.com
555-0134 (234)
adventure-works.com
linkedin.com/in/garth-fort</t>
  </si>
  <si>
    <t xml:space="preserve">תפקיד
כתובת דואר אלקטרוני
מספר טלפון
אתר אינטרנט
קישורים לפרופיל חברתי
</t>
  </si>
  <si>
    <t>היכן כרנו</t>
  </si>
  <si>
    <t>הצגת מסחר 2010</t>
  </si>
  <si>
    <t>מיקום</t>
  </si>
  <si>
    <t>הערות</t>
  </si>
  <si>
    <t>שאל לגבי הבת סיגל ואיך מתקדם השיפוץ. לא מחבב קבוצות גדולות ואוכל פיקנטי.</t>
  </si>
  <si>
    <t>רשום הערות שברצונך לזכור לגבי אדם זה; היכן נפגשתם, על מה דיברתם, אילו נושאים ברצונך להעלות בפעם הבאה שתשוחחו וכו’.</t>
  </si>
  <si>
    <t>תאריך להמשך טיפול</t>
  </si>
  <si>
    <t>בוצע</t>
  </si>
  <si>
    <t>לא</t>
  </si>
  <si>
    <t>כן</t>
  </si>
  <si>
    <t>הערות מהשיחה</t>
  </si>
  <si>
    <t>מנהל הקצאת משאבים
garth@adventure-works.com
555-0123 (434)
www.adventure-works.com
linkedin.com/in/garth-fort</t>
  </si>
  <si>
    <t>חופשה בוורמונט 2016</t>
  </si>
  <si>
    <t>שימושי להעסקת איש קשר וכן לשאלות שיווקיות</t>
  </si>
  <si>
    <t>פרילנסר</t>
  </si>
  <si>
    <t>מעצב
someone@example.com
425-555-0123
example.com
linkedin.com/in/garth-fort</t>
  </si>
  <si>
    <t>טקס סיום הלימודים של הבן 2016</t>
  </si>
  <si>
    <t>דירוג אחרון - מיומן מאוד. עשוי להיות שימושי עבור לקוחות עתידיים.</t>
  </si>
  <si>
    <t>תוכנית הרחבת רשת</t>
  </si>
  <si>
    <t>כתוב כיצד אתה מתכנן להרחיב את הרשת שלך ברבעון זה (כלומר, לבצע יותר שיחות טלפון, לטייל יותר וכו’). לאחר מכן, בכל פעם שתקבל איש קשר חדש, שנה את מספר אנשי הקשר שנוצרו בפועל כדי לעקוב ולראות עד כמה אתה מתקרב להשגת היעדים שלך.</t>
  </si>
  <si>
    <t>כיצד אני מתכנן להרחיב את הרשת שלי ברבעון זה</t>
  </si>
  <si>
    <t>1. לבצע שיחות טלפון נוספות</t>
  </si>
  <si>
    <t>2. לטייל יותר</t>
  </si>
  <si>
    <t>יעד רבעוני של אנשי קשר</t>
  </si>
  <si>
    <t>השתקפות בתוצאה / הערות לשיפור</t>
  </si>
  <si>
    <t>התקרב. נסה להתקשר בזמן ארוחת הצהריים במקום זאת.</t>
  </si>
  <si>
    <t>תאריך יעד</t>
  </si>
  <si>
    <t>אנשי קשר רבעוניים בפועל שנוצרו</t>
  </si>
  <si>
    <t>תוצאות</t>
  </si>
  <si>
    <r>
      <t xml:space="preserve">0% - 25%
</t>
    </r>
    <r>
      <rPr>
        <sz val="11"/>
        <color rgb="FFF15A44"/>
        <rFont val="Arial"/>
        <family val="2"/>
        <scheme val="minor"/>
      </rPr>
      <t>26% - 50%</t>
    </r>
    <r>
      <rPr>
        <sz val="11"/>
        <color theme="3"/>
        <rFont val="Arial"/>
        <family val="2"/>
        <scheme val="minor"/>
      </rPr>
      <t xml:space="preserve">
</t>
    </r>
    <r>
      <rPr>
        <sz val="11"/>
        <color rgb="FFEEBE1C"/>
        <rFont val="Arial"/>
        <family val="2"/>
        <scheme val="minor"/>
      </rPr>
      <t>51% - 75%</t>
    </r>
    <r>
      <rPr>
        <sz val="11"/>
        <color theme="3"/>
        <rFont val="Arial"/>
        <family val="2"/>
        <scheme val="minor"/>
      </rPr>
      <t xml:space="preserve">
</t>
    </r>
    <r>
      <rPr>
        <sz val="11"/>
        <color rgb="FF3DBA99"/>
        <rFont val="Arial"/>
        <family val="2"/>
        <scheme val="minor"/>
      </rPr>
      <t>76% - 100%</t>
    </r>
    <r>
      <rPr>
        <sz val="11"/>
        <color theme="3"/>
        <rFont val="Arial"/>
        <family val="2"/>
        <scheme val="minor"/>
      </rPr>
      <t xml:space="preserve">
הצבע משתנה בהתבסס על האחוז שהושג</t>
    </r>
  </si>
  <si>
    <r>
      <rPr>
        <b/>
        <sz val="13"/>
        <color theme="1" tint="0.34998626667073579"/>
        <rFont val="Tahoma"/>
        <family val="2"/>
      </rPr>
      <t>1.</t>
    </r>
    <r>
      <rPr>
        <sz val="13"/>
        <color theme="1" tint="0.34998626667073579"/>
        <rFont val="Tahoma"/>
        <family val="2"/>
      </rPr>
      <t xml:space="preserve"> קבע לאילו קטגוריה מתאים איש הקשר שלך:</t>
    </r>
  </si>
  <si>
    <r>
      <t xml:space="preserve">• </t>
    </r>
    <r>
      <rPr>
        <b/>
        <sz val="13"/>
        <color theme="1" tint="0.34998626667073579"/>
        <rFont val="Tahoma"/>
        <family val="2"/>
      </rPr>
      <t>קבועים בשגרה</t>
    </r>
    <r>
      <rPr>
        <sz val="13"/>
        <color theme="1" tint="0.34998626667073579"/>
        <rFont val="Tahoma"/>
        <family val="2"/>
      </rPr>
      <t xml:space="preserve"> - אנשים שאיתם ברצונך לשמור על קשר באופן קבוע מאוד</t>
    </r>
  </si>
  <si>
    <r>
      <t xml:space="preserve">• </t>
    </r>
    <r>
      <rPr>
        <b/>
        <sz val="13"/>
        <color theme="1" tint="0.34998626667073579"/>
        <rFont val="Tahoma"/>
        <family val="2"/>
      </rPr>
      <t>מכרים מזדמנים</t>
    </r>
    <r>
      <rPr>
        <sz val="13"/>
        <color theme="1" tint="0.34998626667073579"/>
        <rFont val="Tahoma"/>
        <family val="2"/>
      </rPr>
      <t xml:space="preserve"> - אנשים שאיתם ברצונך להיות בקשר כמה פעמים בשנה</t>
    </r>
  </si>
  <si>
    <r>
      <t xml:space="preserve">• </t>
    </r>
    <r>
      <rPr>
        <b/>
        <sz val="13"/>
        <color theme="1" tint="0.34998626667073579"/>
        <rFont val="Tahoma"/>
        <family val="2"/>
      </rPr>
      <t>קשרים פוטנציאליים</t>
    </r>
    <r>
      <rPr>
        <sz val="13"/>
        <color theme="1" tint="0.34998626667073579"/>
        <rFont val="Tahoma"/>
        <family val="2"/>
      </rPr>
      <t xml:space="preserve"> - אנשים/חברות שברצונך לשמור רשומים כדי ליצור קשר כאשר יגיע הזמן</t>
    </r>
  </si>
  <si>
    <r>
      <rPr>
        <b/>
        <sz val="13"/>
        <color theme="1" tint="0.34998626667073579"/>
        <rFont val="Tahoma"/>
        <family val="2"/>
      </rPr>
      <t>2.</t>
    </r>
    <r>
      <rPr>
        <sz val="13"/>
        <color theme="1" tint="0.34998626667073579"/>
        <rFont val="Tahoma"/>
        <family val="2"/>
      </rPr>
      <t xml:space="preserve"> פתח את לשונית גיליון העבודה המתאימה.</t>
    </r>
  </si>
  <si>
    <r>
      <rPr>
        <b/>
        <sz val="13"/>
        <color theme="1" tint="0.34998626667073579"/>
        <rFont val="Tahoma"/>
        <family val="2"/>
      </rPr>
      <t>3.</t>
    </r>
    <r>
      <rPr>
        <sz val="13"/>
        <color theme="1" tint="0.34998626667073579"/>
        <rFont val="Tahoma"/>
        <family val="2"/>
      </rPr>
      <t xml:space="preserve"> הזן את הפרטים שלהם (כדי ליצור שורה חדשה בתא, הקש Alt+Enter ב- Windows או Option+Return ב- Mac).</t>
    </r>
  </si>
  <si>
    <r>
      <rPr>
        <b/>
        <sz val="13"/>
        <color theme="1" tint="0.34998626667073579"/>
        <rFont val="Tahoma"/>
        <family val="2"/>
      </rPr>
      <t>4.</t>
    </r>
    <r>
      <rPr>
        <sz val="13"/>
        <color theme="1" tint="0.34998626667073579"/>
        <rFont val="Tahoma"/>
        <family val="2"/>
      </rPr>
      <t xml:space="preserve"> בעמודה </t>
    </r>
    <r>
      <rPr>
        <i/>
        <sz val="13"/>
        <color theme="1" tint="0.34998626667073579"/>
        <rFont val="Tahoma"/>
        <family val="2"/>
      </rPr>
      <t>תאריך להמשך טיפול</t>
    </r>
    <r>
      <rPr>
        <sz val="13"/>
        <color theme="1" tint="0.34998626667073579"/>
        <rFont val="Tahoma"/>
        <family val="2"/>
      </rPr>
      <t>, מחק תאריך/נוסחה לדוגמה, הזן מתי ברצונך ליצור איתם קשר, 
ולאחר מכן הקש Enter.</t>
    </r>
  </si>
  <si>
    <r>
      <rPr>
        <b/>
        <sz val="13"/>
        <color theme="1" tint="0.34998626667073579"/>
        <rFont val="Tahoma"/>
        <family val="2"/>
      </rPr>
      <t>5.</t>
    </r>
    <r>
      <rPr>
        <sz val="13"/>
        <color theme="1" tint="0.34998626667073579"/>
        <rFont val="Tahoma"/>
        <family val="2"/>
      </rPr>
      <t xml:space="preserve"> העמודה </t>
    </r>
    <r>
      <rPr>
        <i/>
        <sz val="13"/>
        <color theme="1" tint="0.34998626667073579"/>
        <rFont val="Tahoma"/>
        <family val="2"/>
      </rPr>
      <t>תאריך להמשך טיפול</t>
    </r>
    <r>
      <rPr>
        <sz val="13"/>
        <color theme="1" tint="0.34998626667073579"/>
        <rFont val="Tahoma"/>
        <family val="2"/>
      </rPr>
      <t xml:space="preserve"> תופיע באדום כאשר התאריך קרוב מאוד, צהוב כאשר הוא מתקרב 
וירוק כשיש לך זמן רב.</t>
    </r>
  </si>
  <si>
    <r>
      <rPr>
        <b/>
        <sz val="13"/>
        <color theme="1" tint="0.34998626667073579"/>
        <rFont val="Tahoma"/>
        <family val="2"/>
      </rPr>
      <t>6.</t>
    </r>
    <r>
      <rPr>
        <sz val="13"/>
        <color theme="1" tint="0.34998626667073579"/>
        <rFont val="Tahoma"/>
        <family val="2"/>
      </rPr>
      <t xml:space="preserve"> ככל שהתאריך להמשך טיפול מתקרב, הצבע ישתנה בהתאם.</t>
    </r>
  </si>
  <si>
    <r>
      <rPr>
        <b/>
        <sz val="13"/>
        <color theme="1" tint="0.34998626667073579"/>
        <rFont val="Tahoma"/>
        <family val="2"/>
      </rPr>
      <t>7.</t>
    </r>
    <r>
      <rPr>
        <sz val="13"/>
        <color theme="1" tint="0.34998626667073579"/>
        <rFont val="Tahoma"/>
        <family val="2"/>
      </rPr>
      <t xml:space="preserve"> לאחר שיצרת קשר עם איש הקשר שלך, הקלד 'כן' בעמודה </t>
    </r>
    <r>
      <rPr>
        <i/>
        <sz val="13"/>
        <color theme="1" tint="0.34998626667073579"/>
        <rFont val="Tahoma"/>
        <family val="2"/>
      </rPr>
      <t>בוצע?</t>
    </r>
    <r>
      <rPr>
        <sz val="13"/>
        <color theme="1" tint="0.34998626667073579"/>
        <rFont val="Tahoma"/>
        <family val="2"/>
      </rPr>
      <t xml:space="preserve">. פעולה זו תצבע את התאריך באפור. </t>
    </r>
  </si>
  <si>
    <r>
      <rPr>
        <b/>
        <sz val="13"/>
        <color theme="1" tint="0.34998626667073579"/>
        <rFont val="Tahoma"/>
        <family val="2"/>
      </rPr>
      <t>8.</t>
    </r>
    <r>
      <rPr>
        <sz val="13"/>
        <color theme="1" tint="0.34998626667073579"/>
        <rFont val="Tahoma"/>
        <family val="2"/>
      </rPr>
      <t xml:space="preserve"> אם ברצונך ליצור איתם קשר שוב, החלף את ’כן’ ב’לא’ והקלד </t>
    </r>
    <r>
      <rPr>
        <i/>
        <sz val="13"/>
        <color theme="1" tint="0.34998626667073579"/>
        <rFont val="Tahoma"/>
        <family val="2"/>
      </rPr>
      <t>תאריך להמשך טיפול</t>
    </r>
    <r>
      <rPr>
        <sz val="13"/>
        <color theme="1" tint="0.34998626667073579"/>
        <rFont val="Tahoma"/>
        <family val="2"/>
      </rPr>
      <t xml:space="preserve"> חדש.</t>
    </r>
  </si>
  <si>
    <t>מעקב אחר לידים יצירת קשר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</si>
</sst>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 &quot;₪&quot;\ * #,##0_ ;_ &quot;₪&quot;\ * \-#,##0_ ;_ &quot;₪&quot;\ * &quot;-&quot;_ ;_ @_ "/>
    <numFmt numFmtId="44" formatCode="_ &quot;₪&quot;\ * #,##0.00_ ;_ &quot;₪&quot;\ * \-#,##0.00_ ;_ &quot;₪&quot;\ * &quot;-&quot;??_ ;_ @_ "/>
    <numFmt numFmtId="164" formatCode="_(* #,##0_);_(* \(#,##0\);_(* &quot;-&quot;_);_(@_)"/>
    <numFmt numFmtId="165" formatCode="_(* #,##0.00_);_(* \(#,##0.00\);_(* &quot;-&quot;??_);_(@_)"/>
  </numFmts>
  <fonts count="39" x14ac:knownFonts="1">
    <font>
      <sz val="9"/>
      <color theme="1" tint="0.14996795556505021"/>
      <name val="Tahoma"/>
      <family val="2"/>
    </font>
    <font>
      <sz val="11"/>
      <color theme="3"/>
      <name val="Arial"/>
      <family val="2"/>
      <scheme val="minor"/>
    </font>
    <font>
      <sz val="11"/>
      <color rgb="FFF15A44"/>
      <name val="Arial"/>
      <family val="2"/>
      <scheme val="minor"/>
    </font>
    <font>
      <sz val="11"/>
      <color rgb="FFEEBE1C"/>
      <name val="Arial"/>
      <family val="2"/>
      <scheme val="minor"/>
    </font>
    <font>
      <sz val="11"/>
      <color rgb="FF3DBA99"/>
      <name val="Arial"/>
      <family val="2"/>
      <scheme val="minor"/>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sz val="9"/>
      <color theme="1" tint="0.14996795556505021"/>
      <name val="Tahoma"/>
      <family val="2"/>
    </font>
    <font>
      <sz val="13"/>
      <color theme="1" tint="0.34998626667073579"/>
      <name val="Tahoma"/>
      <family val="2"/>
    </font>
    <font>
      <u/>
      <sz val="9"/>
      <color theme="11"/>
      <name val="Tahoma"/>
      <family val="2"/>
    </font>
    <font>
      <sz val="11"/>
      <color rgb="FF006100"/>
      <name val="Tahoma"/>
      <family val="2"/>
    </font>
    <font>
      <b/>
      <sz val="16"/>
      <color theme="5"/>
      <name val="Tahoma"/>
      <family val="2"/>
    </font>
    <font>
      <b/>
      <sz val="12"/>
      <color theme="0"/>
      <name val="Tahoma"/>
      <family val="2"/>
    </font>
    <font>
      <b/>
      <sz val="11"/>
      <color theme="3"/>
      <name val="Tahoma"/>
      <family val="2"/>
    </font>
    <font>
      <u/>
      <sz val="9"/>
      <color theme="10"/>
      <name val="Tahoma"/>
      <family val="2"/>
    </font>
    <font>
      <sz val="11"/>
      <color theme="3"/>
      <name val="Tahoma"/>
      <family val="2"/>
    </font>
    <font>
      <sz val="11"/>
      <color rgb="FFFA7D00"/>
      <name val="Tahoma"/>
      <family val="2"/>
    </font>
    <font>
      <sz val="11"/>
      <color rgb="FF9C5700"/>
      <name val="Tahoma"/>
      <family val="2"/>
    </font>
    <font>
      <b/>
      <sz val="11"/>
      <color rgb="FF3F3F3F"/>
      <name val="Tahoma"/>
      <family val="2"/>
    </font>
    <font>
      <b/>
      <sz val="22"/>
      <color theme="0"/>
      <name val="Tahoma"/>
      <family val="2"/>
    </font>
    <font>
      <b/>
      <sz val="11"/>
      <color theme="1"/>
      <name val="Tahoma"/>
      <family val="2"/>
    </font>
    <font>
      <sz val="11"/>
      <color rgb="FFFF0000"/>
      <name val="Tahoma"/>
      <family val="2"/>
    </font>
    <font>
      <b/>
      <sz val="16"/>
      <color theme="7"/>
      <name val="Tahoma"/>
      <family val="2"/>
    </font>
    <font>
      <u/>
      <sz val="13"/>
      <color theme="10"/>
      <name val="Tahoma"/>
      <family val="2"/>
    </font>
    <font>
      <sz val="12"/>
      <color theme="1" tint="0.34998626667073579"/>
      <name val="Tahoma"/>
      <family val="2"/>
    </font>
    <font>
      <b/>
      <sz val="12"/>
      <color rgb="FFF15A44"/>
      <name val="Tahoma"/>
      <family val="2"/>
    </font>
    <font>
      <b/>
      <sz val="12"/>
      <color rgb="FFEEBE1C"/>
      <name val="Tahoma"/>
      <family val="2"/>
    </font>
    <font>
      <b/>
      <sz val="12"/>
      <color rgb="FF3DBA99"/>
      <name val="Tahoma"/>
      <family val="2"/>
    </font>
    <font>
      <b/>
      <sz val="12"/>
      <color theme="5"/>
      <name val="Tahoma"/>
      <family val="2"/>
    </font>
    <font>
      <b/>
      <sz val="12"/>
      <color theme="6"/>
      <name val="Tahoma"/>
      <family val="2"/>
    </font>
    <font>
      <b/>
      <sz val="12"/>
      <color theme="4"/>
      <name val="Tahoma"/>
      <family val="2"/>
    </font>
    <font>
      <b/>
      <sz val="16"/>
      <color theme="6"/>
      <name val="Tahoma"/>
      <family val="2"/>
    </font>
    <font>
      <b/>
      <sz val="16"/>
      <color theme="4"/>
      <name val="Tahoma"/>
      <family val="2"/>
    </font>
    <font>
      <b/>
      <sz val="13"/>
      <color theme="1" tint="0.34998626667073579"/>
      <name val="Tahoma"/>
      <family val="2"/>
    </font>
    <font>
      <i/>
      <sz val="13"/>
      <color theme="1" tint="0.34998626667073579"/>
      <name val="Tahoma"/>
      <family val="2"/>
    </font>
    <font>
      <b/>
      <sz val="14"/>
      <color theme="0"/>
      <name val="Tahoma"/>
      <family val="2"/>
    </font>
  </fonts>
  <fills count="39">
    <fill>
      <patternFill patternType="none"/>
    </fill>
    <fill>
      <patternFill patternType="gray125"/>
    </fill>
    <fill>
      <patternFill patternType="solid">
        <fgColor theme="5"/>
        <bgColor indexed="64"/>
      </patternFill>
    </fill>
    <fill>
      <patternFill patternType="solid">
        <fgColor theme="3"/>
        <bgColor indexed="64"/>
      </patternFill>
    </fill>
    <fill>
      <patternFill patternType="solid">
        <fgColor theme="4"/>
        <bgColor indexed="64"/>
      </patternFill>
    </fill>
    <fill>
      <patternFill patternType="solid">
        <fgColor theme="6"/>
        <bgColor indexed="64"/>
      </patternFill>
    </fill>
    <fill>
      <patternFill patternType="solid">
        <fgColor rgb="FFFFCC99"/>
      </patternFill>
    </fill>
    <fill>
      <gradientFill degree="90">
        <stop position="0">
          <color theme="7"/>
        </stop>
        <stop position="1">
          <color theme="7"/>
        </stop>
      </gradientFill>
    </fill>
    <fill>
      <gradientFill degree="90">
        <stop position="0">
          <color theme="0"/>
        </stop>
        <stop position="1">
          <color theme="0"/>
        </stop>
      </gradient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22" fillId="0" borderId="0" applyNumberFormat="0" applyFill="0" applyBorder="0" applyProtection="0">
      <alignment horizontal="center" vertical="center" readingOrder="2"/>
    </xf>
    <xf numFmtId="0" fontId="14" fillId="0" borderId="0" applyNumberFormat="0" applyFill="0" applyProtection="0">
      <alignment horizontal="left" vertical="center" indent="3"/>
    </xf>
    <xf numFmtId="0" fontId="15" fillId="0" borderId="0" applyNumberFormat="0" applyFill="0" applyAlignment="0" applyProtection="0">
      <alignment readingOrder="2"/>
    </xf>
    <xf numFmtId="0" fontId="11" fillId="0" borderId="0" applyNumberFormat="0" applyFill="0" applyBorder="0" applyAlignment="0" applyProtection="0">
      <alignment readingOrder="2"/>
    </xf>
    <xf numFmtId="0" fontId="18" fillId="6" borderId="1" applyNumberFormat="0" applyFill="0" applyBorder="0" applyAlignment="0" applyProtection="0">
      <alignment readingOrder="2"/>
    </xf>
    <xf numFmtId="0" fontId="17" fillId="0" borderId="0" applyNumberFormat="0" applyFill="0" applyBorder="0" applyAlignment="0" applyProtection="0">
      <alignment readingOrder="2"/>
    </xf>
    <xf numFmtId="0" fontId="12" fillId="0" borderId="0" applyNumberForma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16" fillId="0" borderId="5" applyNumberFormat="0" applyFill="0" applyAlignment="0" applyProtection="0"/>
    <xf numFmtId="0" fontId="16" fillId="0" borderId="0" applyNumberFormat="0" applyFill="0" applyBorder="0" applyAlignment="0" applyProtection="0"/>
    <xf numFmtId="0" fontId="13" fillId="9" borderId="0" applyNumberFormat="0" applyBorder="0" applyAlignment="0" applyProtection="0"/>
    <xf numFmtId="0" fontId="7" fillId="10" borderId="0" applyNumberFormat="0" applyBorder="0" applyAlignment="0" applyProtection="0"/>
    <xf numFmtId="0" fontId="20" fillId="11" borderId="0" applyNumberFormat="0" applyBorder="0" applyAlignment="0" applyProtection="0"/>
    <xf numFmtId="0" fontId="21" fillId="12" borderId="6" applyNumberFormat="0" applyAlignment="0" applyProtection="0"/>
    <xf numFmtId="0" fontId="8" fillId="12" borderId="1" applyNumberFormat="0" applyAlignment="0" applyProtection="0"/>
    <xf numFmtId="0" fontId="19" fillId="0" borderId="7" applyNumberFormat="0" applyFill="0" applyAlignment="0" applyProtection="0"/>
    <xf numFmtId="0" fontId="9" fillId="13" borderId="8" applyNumberFormat="0" applyAlignment="0" applyProtection="0"/>
    <xf numFmtId="0" fontId="24" fillId="0" borderId="0" applyNumberFormat="0" applyFill="0" applyBorder="0" applyAlignment="0" applyProtection="0"/>
    <xf numFmtId="0" fontId="10" fillId="14" borderId="9" applyNumberFormat="0" applyFont="0" applyAlignment="0" applyProtection="0"/>
    <xf numFmtId="0" fontId="23" fillId="0" borderId="10" applyNumberFormat="0" applyFill="0" applyAlignment="0" applyProtection="0"/>
    <xf numFmtId="0" fontId="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6"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6"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6"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cellStyleXfs>
  <cellXfs count="55">
    <xf numFmtId="0" fontId="0" fillId="0" borderId="0" xfId="0"/>
    <xf numFmtId="0" fontId="18" fillId="0" borderId="0" xfId="5" applyFill="1" applyBorder="1" applyAlignment="1"/>
    <xf numFmtId="0" fontId="18" fillId="0" borderId="0" xfId="5" applyFill="1" applyBorder="1" applyAlignment="1">
      <alignment wrapText="1"/>
    </xf>
    <xf numFmtId="0" fontId="11" fillId="0" borderId="0" xfId="4" applyAlignment="1">
      <alignment horizontal="right" readingOrder="2"/>
    </xf>
    <xf numFmtId="0" fontId="18" fillId="0" borderId="0" xfId="5" applyFill="1" applyBorder="1" applyAlignment="1">
      <alignment horizontal="right" readingOrder="2"/>
    </xf>
    <xf numFmtId="0" fontId="18" fillId="0" borderId="0" xfId="5" applyFill="1" applyBorder="1" applyAlignment="1">
      <alignment horizontal="right" wrapText="1" readingOrder="2"/>
    </xf>
    <xf numFmtId="0" fontId="15" fillId="2" borderId="0" xfId="3" applyFill="1" applyAlignment="1">
      <alignment horizontal="right" readingOrder="2"/>
    </xf>
    <xf numFmtId="0" fontId="15" fillId="5" borderId="0" xfId="3" applyFill="1" applyAlignment="1">
      <alignment horizontal="right" readingOrder="2"/>
    </xf>
    <xf numFmtId="0" fontId="15" fillId="7" borderId="0" xfId="3" applyFill="1" applyAlignment="1">
      <alignment horizontal="right" readingOrder="2"/>
    </xf>
    <xf numFmtId="0" fontId="15" fillId="3" borderId="0" xfId="3" applyFill="1" applyAlignment="1">
      <alignment horizontal="center" readingOrder="2"/>
    </xf>
    <xf numFmtId="0" fontId="18" fillId="0" borderId="0" xfId="5" applyFill="1" applyBorder="1" applyAlignment="1">
      <alignment horizontal="center" vertical="center" readingOrder="2"/>
    </xf>
    <xf numFmtId="14" fontId="18" fillId="0" borderId="0" xfId="5" applyNumberFormat="1" applyFill="1" applyBorder="1" applyAlignment="1">
      <alignment horizontal="center" vertical="center" readingOrder="2"/>
    </xf>
    <xf numFmtId="9" fontId="18" fillId="0" borderId="0" xfId="5" applyNumberFormat="1" applyFill="1" applyBorder="1" applyAlignment="1">
      <alignment horizontal="center" vertical="center" readingOrder="2"/>
    </xf>
    <xf numFmtId="0" fontId="25" fillId="8" borderId="0" xfId="2" applyFont="1" applyFill="1" applyAlignment="1">
      <alignment horizontal="right" vertical="center" indent="3" readingOrder="2"/>
    </xf>
    <xf numFmtId="0" fontId="27" fillId="0" borderId="0" xfId="4" applyFont="1" applyAlignment="1">
      <alignment horizontal="right" readingOrder="2"/>
    </xf>
    <xf numFmtId="0" fontId="28" fillId="8" borderId="0" xfId="4" applyFont="1" applyFill="1" applyAlignment="1">
      <alignment horizontal="right" readingOrder="2"/>
    </xf>
    <xf numFmtId="0" fontId="29" fillId="8" borderId="0" xfId="4" applyFont="1" applyFill="1" applyAlignment="1">
      <alignment horizontal="right" readingOrder="2"/>
    </xf>
    <xf numFmtId="0" fontId="30" fillId="8" borderId="0" xfId="4" applyFont="1" applyFill="1" applyAlignment="1">
      <alignment horizontal="right" readingOrder="2"/>
    </xf>
    <xf numFmtId="0" fontId="31" fillId="0" borderId="0" xfId="4" applyFont="1" applyAlignment="1">
      <alignment horizontal="right" readingOrder="2"/>
    </xf>
    <xf numFmtId="0" fontId="32" fillId="0" borderId="0" xfId="4" applyFont="1" applyAlignment="1">
      <alignment horizontal="right" readingOrder="2"/>
    </xf>
    <xf numFmtId="0" fontId="33" fillId="0" borderId="0" xfId="4" applyFont="1" applyAlignment="1">
      <alignment horizontal="right" readingOrder="2"/>
    </xf>
    <xf numFmtId="0" fontId="34" fillId="0" borderId="0" xfId="2" applyFont="1" applyAlignment="1">
      <alignment horizontal="right" vertical="center" indent="3" readingOrder="2"/>
    </xf>
    <xf numFmtId="0" fontId="35" fillId="0" borderId="0" xfId="2" applyFont="1" applyAlignment="1">
      <alignment horizontal="right" vertical="center" indent="3" readingOrder="2"/>
    </xf>
    <xf numFmtId="0" fontId="36" fillId="0" borderId="0" xfId="4" applyFont="1" applyAlignment="1">
      <alignment horizontal="right" readingOrder="2"/>
    </xf>
    <xf numFmtId="0" fontId="10" fillId="0" borderId="0" xfId="0" applyFont="1" applyAlignment="1">
      <alignment horizontal="right" readingOrder="2"/>
    </xf>
    <xf numFmtId="0" fontId="10" fillId="0" borderId="0" xfId="0" applyFont="1"/>
    <xf numFmtId="0" fontId="11" fillId="0" borderId="0" xfId="4" applyAlignment="1"/>
    <xf numFmtId="0" fontId="15" fillId="4" borderId="0" xfId="3" applyFill="1" applyAlignment="1">
      <alignment horizontal="right" vertical="center" readingOrder="2"/>
    </xf>
    <xf numFmtId="0" fontId="15" fillId="7" borderId="0" xfId="3" applyFill="1" applyAlignment="1">
      <alignment horizontal="right" vertical="center" readingOrder="2"/>
    </xf>
    <xf numFmtId="0" fontId="15" fillId="3" borderId="0" xfId="3" applyFill="1" applyAlignment="1">
      <alignment horizontal="right" vertical="center" readingOrder="2"/>
    </xf>
    <xf numFmtId="0" fontId="15" fillId="0" borderId="0" xfId="3" applyAlignment="1">
      <alignment horizontal="right" vertical="center" readingOrder="2"/>
    </xf>
    <xf numFmtId="0" fontId="10" fillId="0" borderId="0" xfId="0" applyFont="1" applyAlignment="1">
      <alignment horizontal="right" vertical="top" wrapText="1" readingOrder="2"/>
    </xf>
    <xf numFmtId="14" fontId="10" fillId="0" borderId="0" xfId="0" applyNumberFormat="1" applyFont="1" applyAlignment="1">
      <alignment horizontal="center" vertical="top" wrapText="1" readingOrder="2"/>
    </xf>
    <xf numFmtId="0" fontId="10" fillId="0" borderId="0" xfId="0" applyFont="1" applyAlignment="1">
      <alignment horizontal="center" vertical="top" wrapText="1" readingOrder="2"/>
    </xf>
    <xf numFmtId="0" fontId="10" fillId="0" borderId="0" xfId="0" applyFont="1" applyAlignment="1">
      <alignment vertical="top" wrapText="1"/>
    </xf>
    <xf numFmtId="0" fontId="10" fillId="0" borderId="0" xfId="0" applyFont="1" applyAlignment="1">
      <alignment vertical="top"/>
    </xf>
    <xf numFmtId="14" fontId="10" fillId="0" borderId="0" xfId="0" applyNumberFormat="1" applyFont="1" applyAlignment="1">
      <alignment horizontal="center" vertical="top" wrapText="1"/>
    </xf>
    <xf numFmtId="0" fontId="10" fillId="0" borderId="0" xfId="0" applyFont="1" applyAlignment="1">
      <alignment horizontal="center" vertical="top" wrapText="1"/>
    </xf>
    <xf numFmtId="0" fontId="15" fillId="5" borderId="0" xfId="3" applyFill="1" applyAlignment="1">
      <alignment horizontal="right" vertical="center" readingOrder="2"/>
    </xf>
    <xf numFmtId="0" fontId="14" fillId="0" borderId="0" xfId="2" applyAlignment="1">
      <alignment horizontal="right" vertical="center" indent="3" readingOrder="2"/>
    </xf>
    <xf numFmtId="0" fontId="15" fillId="2" borderId="0" xfId="3" applyFill="1" applyAlignment="1">
      <alignment horizontal="right" vertical="center" readingOrder="2"/>
    </xf>
    <xf numFmtId="0" fontId="11" fillId="0" borderId="0" xfId="4" applyAlignment="1">
      <alignment horizontal="right" wrapText="1" readingOrder="2"/>
    </xf>
    <xf numFmtId="0" fontId="11" fillId="0" borderId="0" xfId="4" applyAlignment="1">
      <alignment horizontal="right" readingOrder="2"/>
    </xf>
    <xf numFmtId="0" fontId="26" fillId="0" borderId="0" xfId="6" applyFont="1" applyAlignment="1">
      <alignment horizontal="right" vertical="center" wrapText="1" indent="2" readingOrder="2"/>
    </xf>
    <xf numFmtId="0" fontId="22" fillId="7" borderId="0" xfId="1" applyFill="1">
      <alignment horizontal="center" vertical="center" readingOrder="2"/>
    </xf>
    <xf numFmtId="0" fontId="11" fillId="0" borderId="0" xfId="4" applyAlignment="1">
      <alignment horizontal="right" indent="4" readingOrder="2"/>
    </xf>
    <xf numFmtId="0" fontId="22" fillId="2" borderId="0" xfId="1" applyFill="1">
      <alignment horizontal="center" vertical="center" readingOrder="2"/>
    </xf>
    <xf numFmtId="0" fontId="22" fillId="5" borderId="0" xfId="1" applyFill="1">
      <alignment horizontal="center" vertical="center" readingOrder="2"/>
    </xf>
    <xf numFmtId="0" fontId="22" fillId="4" borderId="0" xfId="1" applyFill="1">
      <alignment horizontal="center" vertical="center" readingOrder="2"/>
    </xf>
    <xf numFmtId="0" fontId="15" fillId="3" borderId="0" xfId="3" applyFill="1" applyAlignment="1">
      <alignment horizontal="center" vertical="center" readingOrder="2"/>
    </xf>
    <xf numFmtId="0" fontId="18" fillId="0" borderId="2" xfId="5" applyFill="1" applyBorder="1" applyAlignment="1">
      <alignment horizontal="right" vertical="center" wrapText="1" readingOrder="2"/>
    </xf>
    <xf numFmtId="0" fontId="18" fillId="0" borderId="3" xfId="5" applyFill="1" applyBorder="1" applyAlignment="1">
      <alignment horizontal="right" vertical="center" wrapText="1" readingOrder="2"/>
    </xf>
    <xf numFmtId="0" fontId="18" fillId="0" borderId="4" xfId="5" applyFill="1" applyBorder="1" applyAlignment="1">
      <alignment horizontal="right" vertical="center" wrapText="1" readingOrder="2"/>
    </xf>
    <xf numFmtId="0" fontId="22" fillId="3" borderId="0" xfId="1" applyFill="1">
      <alignment horizontal="center" vertical="center" readingOrder="2"/>
    </xf>
    <xf numFmtId="0" fontId="38" fillId="2" borderId="0" xfId="1" applyFont="1" applyFill="1">
      <alignment horizontal="center" vertical="center" readingOrder="2"/>
    </xf>
  </cellXfs>
  <cellStyles count="49">
    <cellStyle name="20% - הדגשה1" xfId="26" builtinId="30" customBuiltin="1"/>
    <cellStyle name="20% - הדגשה2" xfId="30" builtinId="34" customBuiltin="1"/>
    <cellStyle name="20% - הדגשה3" xfId="34" builtinId="38" customBuiltin="1"/>
    <cellStyle name="20% - הדגשה4" xfId="38" builtinId="42" customBuiltin="1"/>
    <cellStyle name="20% - הדגשה5" xfId="42" builtinId="46" customBuiltin="1"/>
    <cellStyle name="20% - הדגשה6" xfId="46" builtinId="50" customBuiltin="1"/>
    <cellStyle name="40% - הדגשה1" xfId="27" builtinId="31" customBuiltin="1"/>
    <cellStyle name="40% - הדגשה2" xfId="31" builtinId="35" customBuiltin="1"/>
    <cellStyle name="40% - הדגשה3" xfId="35" builtinId="39" customBuiltin="1"/>
    <cellStyle name="40% - הדגשה4" xfId="39" builtinId="43" customBuiltin="1"/>
    <cellStyle name="40% - הדגשה5" xfId="43" builtinId="47" customBuiltin="1"/>
    <cellStyle name="40% - הדגשה6" xfId="47" builtinId="51" customBuiltin="1"/>
    <cellStyle name="60% - הדגשה1" xfId="28" builtinId="32" customBuiltin="1"/>
    <cellStyle name="60% - הדגשה2" xfId="32" builtinId="36" customBuiltin="1"/>
    <cellStyle name="60% - הדגשה3" xfId="36" builtinId="40" customBuiltin="1"/>
    <cellStyle name="60% - הדגשה4" xfId="40" builtinId="44" customBuiltin="1"/>
    <cellStyle name="60% - הדגשה5" xfId="44" builtinId="48" customBuiltin="1"/>
    <cellStyle name="60% - הדגשה6" xfId="48" builtinId="52" customBuiltin="1"/>
    <cellStyle name="Comma" xfId="8" builtinId="3" customBuiltin="1"/>
    <cellStyle name="Currency" xfId="10" builtinId="4" customBuiltin="1"/>
    <cellStyle name="Normal" xfId="0" builtinId="0" customBuiltin="1"/>
    <cellStyle name="Percent" xfId="12" builtinId="5" customBuiltin="1"/>
    <cellStyle name="הדגשה1" xfId="25" builtinId="29" customBuiltin="1"/>
    <cellStyle name="הדגשה2" xfId="29" builtinId="33" customBuiltin="1"/>
    <cellStyle name="הדגשה3" xfId="33" builtinId="37" customBuiltin="1"/>
    <cellStyle name="הדגשה4" xfId="37" builtinId="41" customBuiltin="1"/>
    <cellStyle name="הדגשה5" xfId="41" builtinId="45" customBuiltin="1"/>
    <cellStyle name="הדגשה6" xfId="45" builtinId="49" customBuiltin="1"/>
    <cellStyle name="היפר-קישור" xfId="6" builtinId="8" customBuiltin="1"/>
    <cellStyle name="היפר-קישור שהופעל" xfId="7" builtinId="9" customBuiltin="1"/>
    <cellStyle name="הערה" xfId="23" builtinId="10" customBuiltin="1"/>
    <cellStyle name="חישוב" xfId="19" builtinId="22" customBuiltin="1"/>
    <cellStyle name="טוב" xfId="15" builtinId="26" customBuiltin="1"/>
    <cellStyle name="טקסט אזהרה" xfId="22" builtinId="11" customBuiltin="1"/>
    <cellStyle name="טקסט הסברי" xfId="4" builtinId="53" customBuiltin="1"/>
    <cellStyle name="כותרת" xfId="1" builtinId="15" customBuiltin="1"/>
    <cellStyle name="כותרת 1" xfId="2" builtinId="16" customBuiltin="1"/>
    <cellStyle name="כותרת 2" xfId="3" builtinId="17" customBuiltin="1"/>
    <cellStyle name="כותרת 3" xfId="13" builtinId="18" customBuiltin="1"/>
    <cellStyle name="כותרת 4" xfId="14" builtinId="19" customBuiltin="1"/>
    <cellStyle name="מטבע [0]" xfId="11" builtinId="7" customBuiltin="1"/>
    <cellStyle name="ניטראלי" xfId="17" builtinId="28" customBuiltin="1"/>
    <cellStyle name="סה&quot;כ" xfId="24" builtinId="25" customBuiltin="1"/>
    <cellStyle name="פלט" xfId="18" builtinId="21" customBuiltin="1"/>
    <cellStyle name="פסיק [0]" xfId="9" builtinId="6" customBuiltin="1"/>
    <cellStyle name="קלט" xfId="5" builtinId="20" customBuiltin="1"/>
    <cellStyle name="רע" xfId="16" builtinId="27" customBuiltin="1"/>
    <cellStyle name="תא מסומן" xfId="21" builtinId="23" customBuiltin="1"/>
    <cellStyle name="תא מקושר" xfId="20" builtinId="24" customBuiltin="1"/>
  </cellStyles>
  <dxfs count="108">
    <dxf>
      <fill>
        <patternFill>
          <bgColor rgb="FF3DBA99"/>
        </patternFill>
      </fill>
    </dxf>
    <dxf>
      <fill>
        <patternFill>
          <bgColor rgb="FFEEBE1C"/>
        </patternFill>
      </fill>
    </dxf>
    <dxf>
      <fill>
        <patternFill>
          <bgColor rgb="FFF15A44"/>
        </patternFill>
      </fill>
    </dxf>
    <dxf>
      <fill>
        <patternFill>
          <bgColor theme="0" tint="-0.14996795556505021"/>
        </patternFill>
      </fill>
    </dxf>
    <dxf>
      <fill>
        <patternFill>
          <bgColor rgb="FF3DBA99"/>
        </patternFill>
      </fill>
    </dxf>
    <dxf>
      <fill>
        <patternFill>
          <bgColor rgb="FFEEBE1C"/>
        </patternFill>
      </fill>
    </dxf>
    <dxf>
      <fill>
        <patternFill>
          <bgColor rgb="FFF15A44"/>
        </patternFill>
      </fill>
    </dxf>
    <dxf>
      <fill>
        <patternFill>
          <bgColor theme="0" tint="-0.14996795556505021"/>
        </patternFill>
      </fill>
    </dxf>
    <dxf>
      <fill>
        <patternFill>
          <bgColor rgb="FF3DBA99"/>
        </patternFill>
      </fill>
    </dxf>
    <dxf>
      <fill>
        <patternFill>
          <bgColor rgb="FFEEBE1C"/>
        </patternFill>
      </fill>
    </dxf>
    <dxf>
      <fill>
        <patternFill>
          <bgColor rgb="FFF15A44"/>
        </patternFill>
      </fill>
    </dxf>
    <dxf>
      <fill>
        <patternFill>
          <bgColor theme="0" tint="-0.14996795556505021"/>
        </patternFill>
      </fill>
    </dxf>
    <dxf>
      <fill>
        <patternFill>
          <bgColor rgb="FF3DBA99"/>
        </patternFill>
      </fill>
    </dxf>
    <dxf>
      <fill>
        <patternFill>
          <bgColor rgb="FFEEBE1C"/>
        </patternFill>
      </fill>
    </dxf>
    <dxf>
      <fill>
        <patternFill>
          <bgColor rgb="FFF15A44"/>
        </patternFill>
      </fill>
    </dxf>
    <dxf>
      <fill>
        <patternFill>
          <bgColor theme="0" tint="-0.14996795556505021"/>
        </patternFill>
      </fill>
    </dxf>
    <dxf>
      <numFmt numFmtId="13" formatCode="0%"/>
      <alignment horizontal="center" vertical="center" textRotation="0" wrapText="0" indent="0" justifyLastLine="0" shrinkToFit="0" readingOrder="0"/>
    </dxf>
    <dxf>
      <alignment horizontal="center" vertical="center" textRotation="0" wrapText="0" indent="0" justifyLastLine="0" shrinkToFit="0" readingOrder="0"/>
    </dxf>
    <dxf>
      <numFmt numFmtId="19" formatCode="dd/mm/yyyy"/>
      <alignment horizontal="center" vertical="center" textRotation="0" wrapText="0" indent="0" justifyLastLine="0" shrinkToFit="0" readingOrder="0"/>
    </dxf>
    <dxf>
      <alignment horizontal="center" vertical="center" textRotation="0" wrapText="0" indent="0" justifyLastLine="0" shrinkToFit="0" readingOrder="0"/>
    </dxf>
    <dxf>
      <numFmt numFmtId="13" formatCode="0%"/>
      <alignment horizontal="center" vertical="center" textRotation="0" wrapText="0" indent="0" justifyLastLine="0" shrinkToFit="0" readingOrder="0"/>
    </dxf>
    <dxf>
      <alignment horizontal="center" vertical="center" textRotation="0" wrapText="0" indent="0" justifyLastLine="0" shrinkToFit="0" readingOrder="0"/>
    </dxf>
    <dxf>
      <numFmt numFmtId="19" formatCode="dd/mm/yyyy"/>
      <alignment horizontal="center" vertical="center" textRotation="0" wrapText="0" indent="0" justifyLastLine="0" shrinkToFit="0" readingOrder="0"/>
    </dxf>
    <dxf>
      <alignment horizontal="center" vertical="center" textRotation="0" wrapText="0" indent="0" justifyLastLine="0" shrinkToFit="0" readingOrder="0"/>
    </dxf>
    <dxf>
      <numFmt numFmtId="13" formatCode="0%"/>
      <alignment horizontal="center" vertical="center" textRotation="0" wrapText="0" indent="0" justifyLastLine="0" shrinkToFit="0" readingOrder="0"/>
    </dxf>
    <dxf>
      <alignment horizontal="center" vertical="center" textRotation="0" wrapText="0" indent="0" justifyLastLine="0" shrinkToFit="0" readingOrder="0"/>
    </dxf>
    <dxf>
      <numFmt numFmtId="19" formatCode="dd/mm/yyyy"/>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13" formatCode="0%"/>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19" formatCode="dd/mm/yyyy"/>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9"/>
        <color theme="1" tint="0.14996795556505021"/>
        <name val="Tahoma"/>
        <family val="2"/>
        <scheme val="none"/>
      </font>
      <alignment horizontal="general" vertical="top" textRotation="0" wrapText="1" indent="0" justifyLastLine="0" shrinkToFit="0" readingOrder="0"/>
    </dxf>
    <dxf>
      <font>
        <strike val="0"/>
        <outline val="0"/>
        <shadow val="0"/>
        <u val="none"/>
        <vertAlign val="baseline"/>
        <name val="Tahoma"/>
        <family val="2"/>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tint="0.14996795556505021"/>
        <name val="Tahoma"/>
        <family val="2"/>
        <scheme val="none"/>
      </font>
      <alignment horizontal="center" vertical="top" textRotation="0" wrapText="1" indent="0" justifyLastLine="0" shrinkToFit="0" readingOrder="0"/>
    </dxf>
    <dxf>
      <font>
        <strike val="0"/>
        <outline val="0"/>
        <shadow val="0"/>
        <u val="none"/>
        <vertAlign val="baseline"/>
        <name val="Tahoma"/>
        <family val="2"/>
        <scheme val="none"/>
      </font>
      <alignment horizontal="center" vertical="top" textRotation="0" wrapText="1" indent="0" justifyLastLine="0" shrinkToFit="0" readingOrder="0"/>
    </dxf>
    <dxf>
      <font>
        <b val="0"/>
        <i val="0"/>
        <strike val="0"/>
        <condense val="0"/>
        <extend val="0"/>
        <outline val="0"/>
        <shadow val="0"/>
        <u val="none"/>
        <vertAlign val="baseline"/>
        <sz val="9"/>
        <color theme="1" tint="0.14996795556505021"/>
        <name val="Tahoma"/>
        <family val="2"/>
        <scheme val="none"/>
      </font>
      <alignment horizontal="center" vertical="top" textRotation="0" wrapText="1" indent="0" justifyLastLine="0" shrinkToFit="0" readingOrder="0"/>
    </dxf>
    <dxf>
      <font>
        <strike val="0"/>
        <outline val="0"/>
        <shadow val="0"/>
        <u val="none"/>
        <vertAlign val="baseline"/>
        <name val="Tahoma"/>
        <family val="2"/>
        <scheme val="none"/>
      </font>
      <numFmt numFmtId="166" formatCode="m/d/yyyy"/>
      <alignment horizontal="center" vertical="top" textRotation="0" wrapText="1" indent="0" justifyLastLine="0" shrinkToFit="0" readingOrder="0"/>
    </dxf>
    <dxf>
      <font>
        <b val="0"/>
        <i val="0"/>
        <strike val="0"/>
        <condense val="0"/>
        <extend val="0"/>
        <outline val="0"/>
        <shadow val="0"/>
        <u val="none"/>
        <vertAlign val="baseline"/>
        <sz val="9"/>
        <color theme="1" tint="0.14996795556505021"/>
        <name val="Tahoma"/>
        <family val="2"/>
        <scheme val="none"/>
      </font>
      <alignment horizontal="general" vertical="top" textRotation="0" wrapText="1" indent="0" justifyLastLine="0" shrinkToFit="0" readingOrder="0"/>
    </dxf>
    <dxf>
      <font>
        <strike val="0"/>
        <outline val="0"/>
        <shadow val="0"/>
        <u val="none"/>
        <vertAlign val="baseline"/>
        <name val="Tahoma"/>
        <family val="2"/>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tint="0.14996795556505021"/>
        <name val="Tahoma"/>
        <family val="2"/>
        <scheme val="none"/>
      </font>
      <alignment horizontal="general" vertical="top" textRotation="0" wrapText="1" indent="0" justifyLastLine="0" shrinkToFit="0" readingOrder="0"/>
    </dxf>
    <dxf>
      <font>
        <strike val="0"/>
        <outline val="0"/>
        <shadow val="0"/>
        <u val="none"/>
        <vertAlign val="baseline"/>
        <name val="Tahoma"/>
        <family val="2"/>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tint="0.14996795556505021"/>
        <name val="Tahoma"/>
        <family val="2"/>
        <scheme val="none"/>
      </font>
      <alignment horizontal="general" vertical="top" textRotation="0" wrapText="0" indent="0" justifyLastLine="0" shrinkToFit="0" readingOrder="0"/>
    </dxf>
    <dxf>
      <font>
        <strike val="0"/>
        <outline val="0"/>
        <shadow val="0"/>
        <u val="none"/>
        <vertAlign val="baseline"/>
        <name val="Tahoma"/>
        <family val="2"/>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tint="0.14996795556505021"/>
        <name val="Tahoma"/>
        <family val="2"/>
        <scheme val="none"/>
      </font>
      <alignment horizontal="general" vertical="top" textRotation="0" wrapText="1" indent="0" justifyLastLine="0" shrinkToFit="0" readingOrder="0"/>
    </dxf>
    <dxf>
      <font>
        <strike val="0"/>
        <outline val="0"/>
        <shadow val="0"/>
        <u val="none"/>
        <vertAlign val="baseline"/>
        <name val="Tahoma"/>
        <family val="2"/>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tint="0.14996795556505021"/>
        <name val="Tahoma"/>
        <family val="2"/>
        <scheme val="none"/>
      </font>
      <alignment horizontal="general" vertical="top" textRotation="0" wrapText="1" indent="0" justifyLastLine="0" shrinkToFit="0" readingOrder="0"/>
    </dxf>
    <dxf>
      <font>
        <strike val="0"/>
        <outline val="0"/>
        <shadow val="0"/>
        <u val="none"/>
        <vertAlign val="baseline"/>
        <name val="Tahoma"/>
        <family val="2"/>
        <scheme val="none"/>
      </font>
      <alignment horizontal="general" vertical="top" textRotation="0" wrapText="1" indent="0" justifyLastLine="0" shrinkToFit="0" readingOrder="0"/>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alignment horizontal="general" vertical="center" textRotation="0" wrapText="0" indent="0" justifyLastLine="0" shrinkToFit="0" readingOrder="0"/>
    </dxf>
    <dxf>
      <font>
        <color theme="1" tint="0.14996795556505021"/>
      </font>
      <fill>
        <patternFill>
          <bgColor rgb="FFF15A44"/>
        </patternFill>
      </fill>
    </dxf>
    <dxf>
      <font>
        <color theme="1" tint="0.14996795556505021"/>
      </font>
      <fill>
        <patternFill>
          <bgColor rgb="FF3DBA99"/>
        </patternFill>
      </fill>
    </dxf>
    <dxf>
      <font>
        <color theme="1" tint="0.14996795556505021"/>
      </font>
      <fill>
        <patternFill>
          <bgColor rgb="FFEEBE1C"/>
        </patternFill>
      </fill>
    </dxf>
    <dxf>
      <fill>
        <patternFill>
          <bgColor theme="0" tint="-0.14996795556505021"/>
        </patternFill>
      </fill>
    </dxf>
    <dxf>
      <font>
        <b val="0"/>
        <i val="0"/>
        <strike val="0"/>
        <condense val="0"/>
        <extend val="0"/>
        <outline val="0"/>
        <shadow val="0"/>
        <u val="none"/>
        <vertAlign val="baseline"/>
        <sz val="9"/>
        <color theme="1" tint="0.14996795556505021"/>
        <name val="Tahoma"/>
        <family val="2"/>
        <scheme val="none"/>
      </font>
      <alignment horizontal="general" vertical="top" textRotation="0" wrapText="1" indent="0" justifyLastLine="0" shrinkToFit="0" readingOrder="0"/>
    </dxf>
    <dxf>
      <font>
        <strike val="0"/>
        <outline val="0"/>
        <shadow val="0"/>
        <u val="none"/>
        <vertAlign val="baseline"/>
        <name val="Tahoma"/>
        <family val="2"/>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tint="0.14996795556505021"/>
        <name val="Tahoma"/>
        <family val="2"/>
        <scheme val="none"/>
      </font>
      <alignment horizontal="center" vertical="top" textRotation="0" wrapText="1" indent="0" justifyLastLine="0" shrinkToFit="0" readingOrder="0"/>
    </dxf>
    <dxf>
      <font>
        <strike val="0"/>
        <outline val="0"/>
        <shadow val="0"/>
        <u val="none"/>
        <vertAlign val="baseline"/>
        <name val="Tahoma"/>
        <family val="2"/>
        <scheme val="none"/>
      </font>
      <alignment horizontal="center" vertical="top" textRotation="0" wrapText="1" indent="0" justifyLastLine="0" shrinkToFit="0" readingOrder="0"/>
    </dxf>
    <dxf>
      <font>
        <b val="0"/>
        <i val="0"/>
        <strike val="0"/>
        <condense val="0"/>
        <extend val="0"/>
        <outline val="0"/>
        <shadow val="0"/>
        <u val="none"/>
        <vertAlign val="baseline"/>
        <sz val="9"/>
        <color theme="1" tint="0.14996795556505021"/>
        <name val="Tahoma"/>
        <family val="2"/>
        <scheme val="none"/>
      </font>
      <alignment horizontal="center" vertical="top" textRotation="0" wrapText="1" indent="0" justifyLastLine="0" shrinkToFit="0" readingOrder="0"/>
    </dxf>
    <dxf>
      <font>
        <strike val="0"/>
        <outline val="0"/>
        <shadow val="0"/>
        <u val="none"/>
        <vertAlign val="baseline"/>
        <name val="Tahoma"/>
        <family val="2"/>
        <scheme val="none"/>
      </font>
      <numFmt numFmtId="166" formatCode="m/d/yyyy"/>
      <alignment horizontal="center" vertical="top" textRotation="0" wrapText="1" indent="0" justifyLastLine="0" shrinkToFit="0" readingOrder="0"/>
    </dxf>
    <dxf>
      <font>
        <b val="0"/>
        <i val="0"/>
        <strike val="0"/>
        <condense val="0"/>
        <extend val="0"/>
        <outline val="0"/>
        <shadow val="0"/>
        <u val="none"/>
        <vertAlign val="baseline"/>
        <sz val="9"/>
        <color theme="1" tint="0.14996795556505021"/>
        <name val="Tahoma"/>
        <family val="2"/>
        <scheme val="none"/>
      </font>
      <alignment horizontal="general" vertical="top" textRotation="0" wrapText="1" indent="0" justifyLastLine="0" shrinkToFit="0" readingOrder="0"/>
    </dxf>
    <dxf>
      <font>
        <strike val="0"/>
        <outline val="0"/>
        <shadow val="0"/>
        <u val="none"/>
        <vertAlign val="baseline"/>
        <name val="Tahoma"/>
        <family val="2"/>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tint="0.14996795556505021"/>
        <name val="Tahoma"/>
        <family val="2"/>
        <scheme val="none"/>
      </font>
      <alignment horizontal="general" vertical="top" textRotation="0" wrapText="1" indent="0" justifyLastLine="0" shrinkToFit="0" readingOrder="0"/>
    </dxf>
    <dxf>
      <font>
        <strike val="0"/>
        <outline val="0"/>
        <shadow val="0"/>
        <u val="none"/>
        <vertAlign val="baseline"/>
        <name val="Tahoma"/>
        <family val="2"/>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tint="0.14996795556505021"/>
        <name val="Tahoma"/>
        <family val="2"/>
        <scheme val="none"/>
      </font>
      <alignment horizontal="general" vertical="top" textRotation="0" wrapText="0" indent="0" justifyLastLine="0" shrinkToFit="0" readingOrder="0"/>
    </dxf>
    <dxf>
      <font>
        <strike val="0"/>
        <outline val="0"/>
        <shadow val="0"/>
        <u val="none"/>
        <vertAlign val="baseline"/>
        <name val="Tahoma"/>
        <family val="2"/>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tint="0.14996795556505021"/>
        <name val="Tahoma"/>
        <family val="2"/>
        <scheme val="none"/>
      </font>
      <alignment horizontal="general" vertical="top" textRotation="0" wrapText="1" indent="0" justifyLastLine="0" shrinkToFit="0" readingOrder="0"/>
    </dxf>
    <dxf>
      <font>
        <strike val="0"/>
        <outline val="0"/>
        <shadow val="0"/>
        <u val="none"/>
        <vertAlign val="baseline"/>
        <name val="Tahoma"/>
        <family val="2"/>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tint="0.14996795556505021"/>
        <name val="Tahoma"/>
        <family val="2"/>
        <scheme val="none"/>
      </font>
      <alignment horizontal="general" vertical="top" textRotation="0" wrapText="1" indent="0" justifyLastLine="0" shrinkToFit="0" readingOrder="0"/>
    </dxf>
    <dxf>
      <font>
        <strike val="0"/>
        <outline val="0"/>
        <shadow val="0"/>
        <u val="none"/>
        <vertAlign val="baseline"/>
        <name val="Tahoma"/>
        <family val="2"/>
        <scheme val="none"/>
      </font>
      <alignment horizontal="general" vertical="top" textRotation="0" wrapText="1" indent="0" justifyLastLine="0" shrinkToFit="0" readingOrder="0"/>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alignment horizontal="general" vertical="center" textRotation="0" wrapText="0" indent="0" justifyLastLine="0" shrinkToFit="0" readingOrder="0"/>
    </dxf>
    <dxf>
      <font>
        <color theme="1" tint="0.14996795556505021"/>
      </font>
      <fill>
        <patternFill>
          <bgColor rgb="FFF15A44"/>
        </patternFill>
      </fill>
    </dxf>
    <dxf>
      <font>
        <color theme="1" tint="0.14996795556505021"/>
      </font>
      <fill>
        <patternFill>
          <bgColor rgb="FF3DBA99"/>
        </patternFill>
      </fill>
    </dxf>
    <dxf>
      <font>
        <color theme="1" tint="0.14996795556505021"/>
      </font>
      <fill>
        <patternFill>
          <bgColor rgb="FFEEBE1C"/>
        </patternFill>
      </fill>
    </dxf>
    <dxf>
      <fill>
        <patternFill>
          <bgColor theme="0" tint="-0.14996795556505021"/>
        </patternFill>
      </fill>
    </dxf>
    <dxf>
      <font>
        <b val="0"/>
        <i val="0"/>
        <strike val="0"/>
        <condense val="0"/>
        <extend val="0"/>
        <outline val="0"/>
        <shadow val="0"/>
        <u val="none"/>
        <vertAlign val="baseline"/>
        <sz val="9"/>
        <color theme="1" tint="0.14996795556505021"/>
        <name val="Tahoma"/>
        <family val="2"/>
        <scheme val="none"/>
      </font>
      <alignment horizontal="general" vertical="top" textRotation="0" wrapText="1" indent="0" justifyLastLine="0" shrinkToFit="0" readingOrder="0"/>
    </dxf>
    <dxf>
      <font>
        <strike val="0"/>
        <outline val="0"/>
        <shadow val="0"/>
        <u val="none"/>
        <vertAlign val="baseline"/>
        <name val="Tahoma"/>
        <family val="2"/>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tint="0.14996795556505021"/>
        <name val="Tahoma"/>
        <family val="2"/>
        <scheme val="none"/>
      </font>
      <alignment horizontal="center" vertical="top" textRotation="0" wrapText="1" indent="0" justifyLastLine="0" shrinkToFit="0" readingOrder="0"/>
    </dxf>
    <dxf>
      <font>
        <strike val="0"/>
        <outline val="0"/>
        <shadow val="0"/>
        <u val="none"/>
        <vertAlign val="baseline"/>
        <name val="Tahoma"/>
        <family val="2"/>
        <scheme val="none"/>
      </font>
      <alignment horizontal="center" vertical="top" textRotation="0" wrapText="1" indent="0" justifyLastLine="0" shrinkToFit="0" readingOrder="0"/>
    </dxf>
    <dxf>
      <font>
        <b val="0"/>
        <i val="0"/>
        <strike val="0"/>
        <condense val="0"/>
        <extend val="0"/>
        <outline val="0"/>
        <shadow val="0"/>
        <u val="none"/>
        <vertAlign val="baseline"/>
        <sz val="9"/>
        <color theme="1" tint="0.14996795556505021"/>
        <name val="Tahoma"/>
        <family val="2"/>
        <scheme val="none"/>
      </font>
      <alignment horizontal="center" vertical="top" textRotation="0" wrapText="1" indent="0" justifyLastLine="0" shrinkToFit="0" readingOrder="0"/>
    </dxf>
    <dxf>
      <font>
        <strike val="0"/>
        <outline val="0"/>
        <shadow val="0"/>
        <u val="none"/>
        <vertAlign val="baseline"/>
        <name val="Tahoma"/>
        <family val="2"/>
        <scheme val="none"/>
      </font>
      <numFmt numFmtId="166" formatCode="m/d/yyyy"/>
      <alignment horizontal="center" vertical="top" textRotation="0" wrapText="1" indent="0" justifyLastLine="0" shrinkToFit="0" readingOrder="0"/>
    </dxf>
    <dxf>
      <font>
        <b val="0"/>
        <i val="0"/>
        <strike val="0"/>
        <condense val="0"/>
        <extend val="0"/>
        <outline val="0"/>
        <shadow val="0"/>
        <u val="none"/>
        <vertAlign val="baseline"/>
        <sz val="9"/>
        <color theme="1" tint="0.14996795556505021"/>
        <name val="Tahoma"/>
        <family val="2"/>
        <scheme val="none"/>
      </font>
      <alignment horizontal="general" vertical="top" textRotation="0" wrapText="1" indent="0" justifyLastLine="0" shrinkToFit="0" readingOrder="0"/>
    </dxf>
    <dxf>
      <font>
        <strike val="0"/>
        <outline val="0"/>
        <shadow val="0"/>
        <u val="none"/>
        <vertAlign val="baseline"/>
        <name val="Tahoma"/>
        <family val="2"/>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tint="0.14996795556505021"/>
        <name val="Tahoma"/>
        <family val="2"/>
        <scheme val="none"/>
      </font>
      <alignment horizontal="general" vertical="top" textRotation="0" wrapText="1" indent="0" justifyLastLine="0" shrinkToFit="0" readingOrder="0"/>
    </dxf>
    <dxf>
      <font>
        <strike val="0"/>
        <outline val="0"/>
        <shadow val="0"/>
        <u val="none"/>
        <vertAlign val="baseline"/>
        <name val="Tahoma"/>
        <family val="2"/>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tint="0.14996795556505021"/>
        <name val="Tahoma"/>
        <family val="2"/>
        <scheme val="none"/>
      </font>
      <alignment horizontal="general" vertical="top" textRotation="0" wrapText="0" indent="0" justifyLastLine="0" shrinkToFit="0" readingOrder="0"/>
    </dxf>
    <dxf>
      <font>
        <strike val="0"/>
        <outline val="0"/>
        <shadow val="0"/>
        <u val="none"/>
        <vertAlign val="baseline"/>
        <name val="Tahoma"/>
        <family val="2"/>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tint="0.14996795556505021"/>
        <name val="Tahoma"/>
        <family val="2"/>
        <scheme val="none"/>
      </font>
      <alignment horizontal="general" vertical="top" textRotation="0" wrapText="1" indent="0" justifyLastLine="0" shrinkToFit="0" readingOrder="0"/>
    </dxf>
    <dxf>
      <font>
        <strike val="0"/>
        <outline val="0"/>
        <shadow val="0"/>
        <u val="none"/>
        <vertAlign val="baseline"/>
        <name val="Tahoma"/>
        <family val="2"/>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tint="0.14996795556505021"/>
        <name val="Tahoma"/>
        <family val="2"/>
        <scheme val="none"/>
      </font>
      <alignment horizontal="general" vertical="top" textRotation="0" wrapText="1" indent="0" justifyLastLine="0" shrinkToFit="0" readingOrder="0"/>
    </dxf>
    <dxf>
      <font>
        <strike val="0"/>
        <outline val="0"/>
        <shadow val="0"/>
        <u val="none"/>
        <vertAlign val="baseline"/>
        <name val="Tahoma"/>
        <family val="2"/>
        <scheme val="none"/>
      </font>
      <alignment horizontal="general" vertical="top" textRotation="0" wrapText="1" indent="0" justifyLastLine="0" shrinkToFit="0" readingOrder="0"/>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alignment horizontal="general" vertical="center" textRotation="0" wrapText="0" indent="0" justifyLastLine="0" shrinkToFit="0" readingOrder="0"/>
    </dxf>
    <dxf>
      <font>
        <color theme="1" tint="0.14996795556505021"/>
      </font>
      <fill>
        <patternFill>
          <bgColor rgb="FFF15A44"/>
        </patternFill>
      </fill>
    </dxf>
    <dxf>
      <font>
        <color theme="1" tint="0.14996795556505021"/>
      </font>
      <fill>
        <patternFill>
          <bgColor rgb="FF3DBA99"/>
        </patternFill>
      </fill>
    </dxf>
    <dxf>
      <font>
        <color theme="1" tint="0.14996795556505021"/>
      </font>
      <fill>
        <patternFill>
          <bgColor rgb="FFEEBE1C"/>
        </patternFill>
      </fill>
    </dxf>
    <dxf>
      <fill>
        <patternFill>
          <bgColor theme="0" tint="-0.14996795556505021"/>
        </patternFill>
      </fill>
    </dxf>
    <dxf>
      <font>
        <b/>
        <i val="0"/>
      </font>
    </dxf>
    <dxf>
      <font>
        <b/>
        <i val="0"/>
        <color theme="0"/>
      </font>
      <fill>
        <gradientFill degree="90">
          <stop position="0">
            <color theme="1"/>
          </stop>
          <stop position="1">
            <color theme="1"/>
          </stop>
        </gradientFill>
      </fill>
      <border diagonalUp="0" diagonalDown="0">
        <left/>
        <right/>
        <top/>
        <bottom/>
        <vertical/>
        <horizontal/>
      </border>
    </dxf>
    <dxf>
      <border>
        <bottom style="medium">
          <color theme="0" tint="-0.24994659260841701"/>
        </bottom>
        <horizontal style="medium">
          <color theme="0" tint="-0.24994659260841701"/>
        </horizontal>
      </border>
    </dxf>
  </dxfs>
  <tableStyles count="1" defaultPivotStyle="PivotStyleLight16">
    <tableStyle name="מעקב אחר יצירת קשר" pivot="0" count="3" xr9:uid="{00000000-0011-0000-FFFF-FFFF00000000}">
      <tableStyleElement type="wholeTable" dxfId="107"/>
      <tableStyleElement type="headerRow" dxfId="106"/>
      <tableStyleElement type="firstColumn" dxfId="105"/>
    </tableStyle>
  </tableStyles>
  <colors>
    <mruColors>
      <color rgb="FF3DBA99"/>
      <color rgb="FFEEBE1C"/>
      <color rgb="FFF15A44"/>
      <color rgb="FF2626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RoutineReg" displayName="tblRoutineReg" ref="A3:H9" headerRowDxfId="100" dataDxfId="99" totalsRowDxfId="98">
  <autoFilter ref="A3:H9" xr:uid="{00000000-0009-0000-0100-000001000000}"/>
  <tableColumns count="8">
    <tableColumn id="1" xr3:uid="{00000000-0010-0000-0000-000001000000}" name="שם" totalsRowLabel="סה&quot;כ" dataDxfId="97" totalsRowDxfId="96"/>
    <tableColumn id="2" xr3:uid="{00000000-0010-0000-0000-000002000000}" name="חברה" dataDxfId="95" totalsRowDxfId="94"/>
    <tableColumn id="3" xr3:uid="{00000000-0010-0000-0000-000003000000}" name="פרטי קשר" dataDxfId="93" totalsRowDxfId="92"/>
    <tableColumn id="4" xr3:uid="{00000000-0010-0000-0000-000004000000}" name="היכן כרנו" dataDxfId="91" totalsRowDxfId="90"/>
    <tableColumn id="5" xr3:uid="{00000000-0010-0000-0000-000005000000}" name="הערות" dataDxfId="89" totalsRowDxfId="88"/>
    <tableColumn id="7" xr3:uid="{00000000-0010-0000-0000-000007000000}" name="תאריך להמשך טיפול" dataDxfId="87" totalsRowDxfId="86"/>
    <tableColumn id="8" xr3:uid="{00000000-0010-0000-0000-000008000000}" name="בוצע" dataDxfId="85" totalsRowDxfId="84"/>
    <tableColumn id="9" xr3:uid="{00000000-0010-0000-0000-000009000000}" name="הערות מהשיחה" totalsRowFunction="count" dataDxfId="83" totalsRowDxfId="82"/>
  </tableColumns>
  <tableStyleInfo name="מעקב אחר יצירת קשר"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blOccהוינט" displayName="tblOccAcquaint" ref="A3:H9" headerRowDxfId="77" dataDxfId="76" totalsRowDxfId="75">
  <autoFilter ref="A3:H9" xr:uid="{00000000-0009-0000-0100-000004000000}"/>
  <tableColumns count="8">
    <tableColumn id="1" xr3:uid="{00000000-0010-0000-0100-000001000000}" name="שם" totalsRowLabel="סה&quot;כ" dataDxfId="74" totalsRowDxfId="73"/>
    <tableColumn id="2" xr3:uid="{00000000-0010-0000-0100-000002000000}" name="חברה" dataDxfId="72" totalsRowDxfId="71"/>
    <tableColumn id="3" xr3:uid="{00000000-0010-0000-0100-000003000000}" name="פרטי קשר" dataDxfId="70" totalsRowDxfId="69"/>
    <tableColumn id="4" xr3:uid="{00000000-0010-0000-0100-000004000000}" name="היכן כרנו" dataDxfId="68" totalsRowDxfId="67"/>
    <tableColumn id="5" xr3:uid="{00000000-0010-0000-0100-000005000000}" name="הערות" dataDxfId="66" totalsRowDxfId="65"/>
    <tableColumn id="7" xr3:uid="{00000000-0010-0000-0100-000007000000}" name="תאריך להמשך טיפול" dataDxfId="64" totalsRowDxfId="63"/>
    <tableColumn id="8" xr3:uid="{00000000-0010-0000-0100-000008000000}" name="בוצע" dataDxfId="62" totalsRowDxfId="61"/>
    <tableColumn id="9" xr3:uid="{00000000-0010-0000-0100-000009000000}" name="הערות מהשיחה" totalsRowFunction="count" dataDxfId="60" totalsRowDxfId="59"/>
  </tableColumns>
  <tableStyleInfo name="מעקב אחר יצירת קשר"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blPotentialProspects" displayName="tblPotentialProspects" ref="A3:H9" headerRowDxfId="54" dataDxfId="53" totalsRowDxfId="52">
  <autoFilter ref="A3:H9" xr:uid="{00000000-0009-0000-0100-000005000000}"/>
  <tableColumns count="8">
    <tableColumn id="1" xr3:uid="{00000000-0010-0000-0200-000001000000}" name="שם" totalsRowLabel="סה&quot;כ" dataDxfId="51" totalsRowDxfId="50"/>
    <tableColumn id="2" xr3:uid="{00000000-0010-0000-0200-000002000000}" name="חברה" dataDxfId="49" totalsRowDxfId="48"/>
    <tableColumn id="3" xr3:uid="{00000000-0010-0000-0200-000003000000}" name="פרטי קשר" dataDxfId="47" totalsRowDxfId="46"/>
    <tableColumn id="4" xr3:uid="{00000000-0010-0000-0200-000004000000}" name="היכן כרנו" dataDxfId="45" totalsRowDxfId="44"/>
    <tableColumn id="5" xr3:uid="{00000000-0010-0000-0200-000005000000}" name="הערות" dataDxfId="43" totalsRowDxfId="42"/>
    <tableColumn id="7" xr3:uid="{00000000-0010-0000-0200-000007000000}" name="תאריך להמשך טיפול" dataDxfId="41" totalsRowDxfId="40"/>
    <tableColumn id="8" xr3:uid="{00000000-0010-0000-0200-000008000000}" name="בוצע" dataDxfId="39" totalsRowDxfId="38"/>
    <tableColumn id="9" xr3:uid="{00000000-0010-0000-0200-000009000000}" name="הערות מהשיחה" totalsRowFunction="count" dataDxfId="37" totalsRowDxfId="36"/>
  </tableColumns>
  <tableStyleInfo name="מעקב אחר יצירת קשר"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blGoals" displayName="tblGoals" ref="A14:D17">
  <autoFilter ref="A14:D17" xr:uid="{00000000-0009-0000-0100-000006000000}"/>
  <tableColumns count="4">
    <tableColumn id="1" xr3:uid="{00000000-0010-0000-0300-000001000000}" name="יעד רבעוני של אנשי קשר" totalsRowLabel="סה&quot;כ" dataDxfId="35" totalsRowDxfId="34"/>
    <tableColumn id="2" xr3:uid="{00000000-0010-0000-0300-000002000000}" name="תאריך יעד" dataDxfId="33" totalsRowDxfId="32"/>
    <tableColumn id="3" xr3:uid="{00000000-0010-0000-0300-000003000000}" name="אנשי קשר רבעוניים בפועל שנוצרו" dataDxfId="31" totalsRowDxfId="30"/>
    <tableColumn id="4" xr3:uid="{00000000-0010-0000-0300-000004000000}" name="תוצאות" totalsRowFunction="count" dataDxfId="29" totalsRowDxfId="28">
      <calculatedColumnFormula>IF(tblGoals[[#This Row],[יעד רבעוני של אנשי קשר]]&gt;0,tblGoals[[#This Row],[אנשי קשר רבעוניים בפועל שנוצרו]]/tblGoals[[#This Row],[יעד רבעוני של אנשי קשר]],"")</calculatedColumnFormula>
    </tableColumn>
  </tableColumns>
  <tableStyleInfo name="מעקב אחר יצירת קשר"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blGoals3" displayName="tblGoals3" ref="A14:D17" totalsRowShown="0">
  <autoFilter ref="A14:D17" xr:uid="{00000000-0009-0000-0100-000002000000}"/>
  <tableColumns count="4">
    <tableColumn id="1" xr3:uid="{00000000-0010-0000-0400-000001000000}" name="יעד רבעוני של אנשי קשר" dataDxfId="27"/>
    <tableColumn id="2" xr3:uid="{00000000-0010-0000-0400-000002000000}" name="תאריך יעד" dataDxfId="26"/>
    <tableColumn id="3" xr3:uid="{00000000-0010-0000-0400-000003000000}" name="אנשי קשר רבעוניים בפועל שנוצרו" dataDxfId="25"/>
    <tableColumn id="4" xr3:uid="{00000000-0010-0000-0400-000004000000}" name="תוצאות" dataDxfId="24">
      <calculatedColumnFormula>IF(tblGoals3[[#This Row],[יעד רבעוני של אנשי קשר]]&gt;0,tblGoals3[[#This Row],[אנשי קשר רבעוניים בפועל שנוצרו]]/tblGoals3[[#This Row],[יעד רבעוני של אנשי קשר]],"")</calculatedColumnFormula>
    </tableColumn>
  </tableColumns>
  <tableStyleInfo name="מעקב אחר יצירת קשר"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blGoals34" displayName="tblGoals34" ref="A14:D17" totalsRowShown="0">
  <autoFilter ref="A14:D17" xr:uid="{00000000-0009-0000-0100-000003000000}"/>
  <tableColumns count="4">
    <tableColumn id="1" xr3:uid="{00000000-0010-0000-0500-000001000000}" name="יעד רבעוני של אנשי קשר" dataDxfId="23"/>
    <tableColumn id="2" xr3:uid="{00000000-0010-0000-0500-000002000000}" name="תאריך יעד" dataDxfId="22"/>
    <tableColumn id="3" xr3:uid="{00000000-0010-0000-0500-000003000000}" name="אנשי קשר רבעוניים בפועל שנוצרו" dataDxfId="21"/>
    <tableColumn id="4" xr3:uid="{00000000-0010-0000-0500-000004000000}" name="תוצאות" dataDxfId="20">
      <calculatedColumnFormula>IF(tblGoals34[[#This Row],[יעד רבעוני של אנשי קשר]]&gt;0,tblGoals34[[#This Row],[אנשי קשר רבעוניים בפועל שנוצרו]]/tblGoals34[[#This Row],[יעד רבעוני של אנשי קשר]],"")</calculatedColumnFormula>
    </tableColumn>
  </tableColumns>
  <tableStyleInfo name="מעקב אחר יצירת קשר"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blGoals348" displayName="tblGoals348" ref="A14:D17" totalsRowShown="0">
  <autoFilter ref="A14:D17" xr:uid="{00000000-0009-0000-0100-000007000000}"/>
  <tableColumns count="4">
    <tableColumn id="1" xr3:uid="{00000000-0010-0000-0600-000001000000}" name="יעד רבעוני של אנשי קשר" dataDxfId="19"/>
    <tableColumn id="2" xr3:uid="{00000000-0010-0000-0600-000002000000}" name="תאריך יעד" dataDxfId="18"/>
    <tableColumn id="3" xr3:uid="{00000000-0010-0000-0600-000003000000}" name="אנשי קשר רבעוניים בפועל שנוצרו" dataDxfId="17"/>
    <tableColumn id="4" xr3:uid="{00000000-0010-0000-0600-000004000000}" name="תוצאות" dataDxfId="16">
      <calculatedColumnFormula>IF(tblGoals348[[#This Row],[יעד רבעוני של אנשי קשר]]&gt;0,tblGoals348[[#This Row],[אנשי קשר רבעוניים בפועל שנוצרו]]/tblGoals348[[#This Row],[יעד רבעוני של אנשי קשר]],"")</calculatedColumnFormula>
    </tableColumn>
  </tableColumns>
  <tableStyleInfo name="מעקב אחר יצירת קשר" showFirstColumn="0" showLastColumn="0" showRowStripes="1" showColumnStripes="0"/>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4E5259"/>
      </a:dk2>
      <a:lt2>
        <a:srgbClr val="E7E6E6"/>
      </a:lt2>
      <a:accent1>
        <a:srgbClr val="081B6B"/>
      </a:accent1>
      <a:accent2>
        <a:srgbClr val="147669"/>
      </a:accent2>
      <a:accent3>
        <a:srgbClr val="C03E27"/>
      </a:accent3>
      <a:accent4>
        <a:srgbClr val="E38225"/>
      </a:accent4>
      <a:accent5>
        <a:srgbClr val="4472C4"/>
      </a:accent5>
      <a:accent6>
        <a:srgbClr val="70AD47"/>
      </a:accent6>
      <a:hlink>
        <a:srgbClr val="0563C1"/>
      </a:hlink>
      <a:folHlink>
        <a:srgbClr val="954F72"/>
      </a:folHlink>
    </a:clrScheme>
    <a:fontScheme name="Custom 1">
      <a:majorFont>
        <a:latin typeface="Trebuchet MS"/>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upport.office.com/en-us/article/Start-a-new-line-of-text-inside-a-cell-f1cb5f4f-5830-4732-80da-d59bb91a6825?ui=en-US&amp;rs=en-US&amp;ad=U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pageSetUpPr fitToPage="1"/>
  </sheetPr>
  <dimension ref="A1:G17"/>
  <sheetViews>
    <sheetView showGridLines="0" rightToLeft="1" workbookViewId="0">
      <selection sqref="A1:C1"/>
    </sheetView>
  </sheetViews>
  <sheetFormatPr defaultColWidth="9.09765625" defaultRowHeight="24" customHeight="1" x14ac:dyDescent="0.25"/>
  <cols>
    <col min="1" max="1" width="6.59765625" style="25" customWidth="1"/>
    <col min="2" max="2" width="31.59765625" style="25" customWidth="1"/>
    <col min="3" max="3" width="19.69921875" style="25" customWidth="1"/>
    <col min="4" max="4" width="20.296875" style="25" customWidth="1"/>
    <col min="5" max="5" width="22.8984375" style="25" customWidth="1"/>
    <col min="6" max="6" width="17.296875" style="25" customWidth="1"/>
    <col min="7" max="7" width="32.59765625" style="25" customWidth="1"/>
    <col min="8" max="16384" width="9.09765625" style="25"/>
  </cols>
  <sheetData>
    <row r="1" spans="1:7" ht="33.75" customHeight="1" x14ac:dyDescent="0.25">
      <c r="A1" s="44" t="s">
        <v>0</v>
      </c>
      <c r="B1" s="44"/>
      <c r="C1" s="44"/>
      <c r="D1" s="13" t="s">
        <v>9</v>
      </c>
      <c r="E1" s="24"/>
    </row>
    <row r="2" spans="1:7" ht="38.25" customHeight="1" x14ac:dyDescent="0.3">
      <c r="A2" s="3"/>
      <c r="B2" s="42" t="s">
        <v>56</v>
      </c>
      <c r="C2" s="42"/>
      <c r="D2" s="42"/>
      <c r="E2" s="42"/>
      <c r="F2" s="42"/>
      <c r="G2" s="42"/>
    </row>
    <row r="3" spans="1:7" ht="24" customHeight="1" x14ac:dyDescent="0.3">
      <c r="A3" s="3"/>
      <c r="B3" s="45" t="s">
        <v>57</v>
      </c>
      <c r="C3" s="45"/>
      <c r="D3" s="45"/>
      <c r="E3" s="45"/>
      <c r="F3" s="45"/>
      <c r="G3" s="45"/>
    </row>
    <row r="4" spans="1:7" ht="24" customHeight="1" x14ac:dyDescent="0.3">
      <c r="A4" s="3"/>
      <c r="B4" s="45" t="s">
        <v>58</v>
      </c>
      <c r="C4" s="45"/>
      <c r="D4" s="45"/>
      <c r="E4" s="45"/>
      <c r="F4" s="45"/>
      <c r="G4" s="45"/>
    </row>
    <row r="5" spans="1:7" ht="24" customHeight="1" x14ac:dyDescent="0.3">
      <c r="A5" s="3"/>
      <c r="B5" s="45" t="s">
        <v>59</v>
      </c>
      <c r="C5" s="45"/>
      <c r="D5" s="45"/>
      <c r="E5" s="45"/>
      <c r="F5" s="45"/>
      <c r="G5" s="45"/>
    </row>
    <row r="6" spans="1:7" ht="28.5" customHeight="1" x14ac:dyDescent="0.3">
      <c r="A6" s="3"/>
      <c r="B6" s="42" t="s">
        <v>60</v>
      </c>
      <c r="C6" s="42"/>
      <c r="D6" s="42"/>
      <c r="E6" s="42"/>
      <c r="F6" s="42"/>
      <c r="G6" s="42"/>
    </row>
    <row r="7" spans="1:7" ht="28.5" customHeight="1" x14ac:dyDescent="0.3">
      <c r="A7" s="3"/>
      <c r="B7" s="41" t="s">
        <v>61</v>
      </c>
      <c r="C7" s="41"/>
      <c r="D7" s="41"/>
      <c r="E7" s="41"/>
      <c r="F7" s="41"/>
      <c r="G7" s="41"/>
    </row>
    <row r="8" spans="1:7" ht="28.5" customHeight="1" x14ac:dyDescent="0.3">
      <c r="A8" s="3"/>
      <c r="B8" s="43" t="s">
        <v>1</v>
      </c>
      <c r="C8" s="43"/>
      <c r="D8" s="43"/>
      <c r="E8" s="43"/>
      <c r="F8" s="43"/>
      <c r="G8" s="43"/>
    </row>
    <row r="9" spans="1:7" ht="39" customHeight="1" x14ac:dyDescent="0.3">
      <c r="A9" s="3"/>
      <c r="B9" s="41" t="s">
        <v>62</v>
      </c>
      <c r="C9" s="41"/>
      <c r="D9" s="41"/>
      <c r="E9" s="41"/>
      <c r="F9" s="41"/>
      <c r="G9" s="41"/>
    </row>
    <row r="10" spans="1:7" ht="39" customHeight="1" x14ac:dyDescent="0.3">
      <c r="A10" s="3"/>
      <c r="B10" s="41" t="s">
        <v>63</v>
      </c>
      <c r="C10" s="41"/>
      <c r="D10" s="41"/>
      <c r="E10" s="41"/>
      <c r="F10" s="41"/>
      <c r="G10" s="41"/>
    </row>
    <row r="11" spans="1:7" ht="28.5" customHeight="1" x14ac:dyDescent="0.3">
      <c r="A11" s="3"/>
      <c r="B11" s="42" t="s">
        <v>64</v>
      </c>
      <c r="C11" s="42"/>
      <c r="D11" s="42"/>
      <c r="E11" s="42"/>
      <c r="F11" s="42"/>
      <c r="G11" s="42"/>
    </row>
    <row r="12" spans="1:7" ht="28.5" customHeight="1" x14ac:dyDescent="0.3">
      <c r="A12" s="3"/>
      <c r="B12" s="42" t="s">
        <v>65</v>
      </c>
      <c r="C12" s="42"/>
      <c r="D12" s="42"/>
      <c r="E12" s="42"/>
      <c r="F12" s="42"/>
      <c r="G12" s="42"/>
    </row>
    <row r="13" spans="1:7" ht="28.5" customHeight="1" x14ac:dyDescent="0.3">
      <c r="A13" s="3"/>
      <c r="B13" s="3" t="s">
        <v>66</v>
      </c>
      <c r="C13" s="3"/>
      <c r="D13" s="3"/>
      <c r="E13" s="3"/>
      <c r="F13" s="26"/>
      <c r="G13" s="26"/>
    </row>
    <row r="14" spans="1:7" ht="37.5" customHeight="1" x14ac:dyDescent="0.3">
      <c r="A14" s="3"/>
      <c r="B14" s="14"/>
      <c r="C14" s="15" t="s">
        <v>5</v>
      </c>
      <c r="D14" s="16" t="s">
        <v>10</v>
      </c>
      <c r="E14" s="17" t="s">
        <v>14</v>
      </c>
      <c r="F14" s="26"/>
      <c r="G14" s="26"/>
    </row>
    <row r="15" spans="1:7" ht="19.5" customHeight="1" x14ac:dyDescent="0.3">
      <c r="A15" s="3"/>
      <c r="B15" s="18" t="s">
        <v>2</v>
      </c>
      <c r="C15" s="14" t="s">
        <v>6</v>
      </c>
      <c r="D15" s="14" t="s">
        <v>11</v>
      </c>
      <c r="E15" s="14" t="s">
        <v>15</v>
      </c>
      <c r="F15" s="26"/>
      <c r="G15" s="26"/>
    </row>
    <row r="16" spans="1:7" ht="19.5" customHeight="1" x14ac:dyDescent="0.3">
      <c r="A16" s="3"/>
      <c r="B16" s="19" t="s">
        <v>3</v>
      </c>
      <c r="C16" s="14" t="s">
        <v>7</v>
      </c>
      <c r="D16" s="14" t="s">
        <v>12</v>
      </c>
      <c r="E16" s="14" t="s">
        <v>16</v>
      </c>
      <c r="F16" s="26"/>
      <c r="G16" s="26"/>
    </row>
    <row r="17" spans="1:7" ht="19.5" customHeight="1" x14ac:dyDescent="0.3">
      <c r="A17" s="3"/>
      <c r="B17" s="20" t="s">
        <v>4</v>
      </c>
      <c r="C17" s="14" t="s">
        <v>8</v>
      </c>
      <c r="D17" s="14" t="s">
        <v>13</v>
      </c>
      <c r="E17" s="14" t="s">
        <v>17</v>
      </c>
      <c r="F17" s="26"/>
      <c r="G17" s="26"/>
    </row>
  </sheetData>
  <mergeCells count="12">
    <mergeCell ref="B6:G6"/>
    <mergeCell ref="A1:C1"/>
    <mergeCell ref="B2:G2"/>
    <mergeCell ref="B3:G3"/>
    <mergeCell ref="B4:G4"/>
    <mergeCell ref="B5:G5"/>
    <mergeCell ref="B7:G7"/>
    <mergeCell ref="B9:G9"/>
    <mergeCell ref="B10:G10"/>
    <mergeCell ref="B11:G11"/>
    <mergeCell ref="B12:G12"/>
    <mergeCell ref="B8:G8"/>
  </mergeCells>
  <conditionalFormatting sqref="C14:E14">
    <cfRule type="iconSet" priority="1">
      <iconSet>
        <cfvo type="percent" val="0"/>
        <cfvo type="formula" val="&quot;צהוב&quot;"/>
        <cfvo type="formula" val="&quot;ירוק&quot;"/>
      </iconSet>
    </cfRule>
  </conditionalFormatting>
  <hyperlinks>
    <hyperlink ref="B8:G8" r:id="rId1" display="Check here for new line instructions for mobile Excel apps." xr:uid="{00000000-0004-0000-0300-000000000000}"/>
  </hyperlinks>
  <printOptions horizontalCentered="1"/>
  <pageMargins left="0.7" right="0.7" top="0.75" bottom="0.75" header="0.3" footer="0.3"/>
  <pageSetup paperSize="9" scale="97" orientation="landscape" horizontalDpi="4294967293"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1:H9"/>
  <sheetViews>
    <sheetView showGridLines="0" rightToLeft="1" tabSelected="1" workbookViewId="0">
      <selection activeCell="D17" sqref="D17"/>
    </sheetView>
  </sheetViews>
  <sheetFormatPr defaultColWidth="9.09765625" defaultRowHeight="11.5" x14ac:dyDescent="0.25"/>
  <cols>
    <col min="1" max="1" width="13.296875" style="25" customWidth="1"/>
    <col min="2" max="2" width="17.09765625" style="25" customWidth="1"/>
    <col min="3" max="3" width="27.59765625" style="25" customWidth="1"/>
    <col min="4" max="4" width="21.3984375" style="25" customWidth="1"/>
    <col min="5" max="5" width="30.3984375" style="25" customWidth="1"/>
    <col min="6" max="6" width="28.59765625" style="25" customWidth="1"/>
    <col min="7" max="7" width="10.09765625" style="25" customWidth="1"/>
    <col min="8" max="8" width="37.8984375" style="25" customWidth="1"/>
    <col min="9" max="16384" width="9.09765625" style="25"/>
  </cols>
  <sheetData>
    <row r="1" spans="1:8" ht="33.75" customHeight="1" x14ac:dyDescent="0.25">
      <c r="A1" s="54" t="s">
        <v>67</v>
      </c>
      <c r="B1" s="46"/>
      <c r="C1" s="46"/>
      <c r="D1" s="39" t="s">
        <v>2</v>
      </c>
      <c r="E1" s="24"/>
      <c r="F1" s="24"/>
      <c r="G1" s="24"/>
      <c r="H1" s="24"/>
    </row>
    <row r="2" spans="1:8" ht="27" customHeight="1" x14ac:dyDescent="0.25">
      <c r="A2" s="24"/>
      <c r="B2" s="24"/>
      <c r="C2" s="24"/>
      <c r="D2" s="24"/>
      <c r="E2" s="24"/>
      <c r="F2" s="24"/>
      <c r="G2" s="24"/>
      <c r="H2" s="24"/>
    </row>
    <row r="3" spans="1:8" ht="16.5" customHeight="1" x14ac:dyDescent="0.25">
      <c r="A3" s="40" t="s">
        <v>18</v>
      </c>
      <c r="B3" s="40" t="s">
        <v>20</v>
      </c>
      <c r="C3" s="40" t="s">
        <v>23</v>
      </c>
      <c r="D3" s="28" t="s">
        <v>26</v>
      </c>
      <c r="E3" s="28" t="s">
        <v>29</v>
      </c>
      <c r="F3" s="29" t="s">
        <v>32</v>
      </c>
      <c r="G3" s="29" t="s">
        <v>33</v>
      </c>
      <c r="H3" s="30" t="s">
        <v>36</v>
      </c>
    </row>
    <row r="4" spans="1:8" ht="57.5" x14ac:dyDescent="0.25">
      <c r="A4" s="31" t="s">
        <v>19</v>
      </c>
      <c r="B4" s="31" t="s">
        <v>21</v>
      </c>
      <c r="C4" s="31" t="s">
        <v>24</v>
      </c>
      <c r="D4" s="31" t="s">
        <v>27</v>
      </c>
      <c r="E4" s="31" t="s">
        <v>30</v>
      </c>
      <c r="F4" s="32">
        <f ca="1">TODAY()+8</f>
        <v>45124</v>
      </c>
      <c r="G4" s="33" t="s">
        <v>34</v>
      </c>
      <c r="H4" s="31"/>
    </row>
    <row r="5" spans="1:8" ht="69" x14ac:dyDescent="0.25">
      <c r="A5" s="31" t="s">
        <v>18</v>
      </c>
      <c r="B5" s="31" t="s">
        <v>22</v>
      </c>
      <c r="C5" s="31" t="s">
        <v>25</v>
      </c>
      <c r="D5" s="31" t="s">
        <v>28</v>
      </c>
      <c r="E5" s="31" t="s">
        <v>31</v>
      </c>
      <c r="F5" s="32">
        <f ca="1">TODAY()-3</f>
        <v>45113</v>
      </c>
      <c r="G5" s="33" t="s">
        <v>35</v>
      </c>
      <c r="H5" s="31"/>
    </row>
    <row r="6" spans="1:8" ht="69" x14ac:dyDescent="0.25">
      <c r="A6" s="31" t="s">
        <v>18</v>
      </c>
      <c r="B6" s="31" t="s">
        <v>22</v>
      </c>
      <c r="C6" s="31" t="s">
        <v>25</v>
      </c>
      <c r="D6" s="31" t="s">
        <v>28</v>
      </c>
      <c r="E6" s="31" t="s">
        <v>31</v>
      </c>
      <c r="F6" s="32">
        <f ca="1">TODAY()+-3</f>
        <v>45113</v>
      </c>
      <c r="G6" s="33" t="s">
        <v>34</v>
      </c>
      <c r="H6" s="31"/>
    </row>
    <row r="7" spans="1:8" ht="69" x14ac:dyDescent="0.25">
      <c r="A7" s="31" t="s">
        <v>18</v>
      </c>
      <c r="B7" s="31" t="s">
        <v>22</v>
      </c>
      <c r="C7" s="31" t="s">
        <v>25</v>
      </c>
      <c r="D7" s="31" t="s">
        <v>28</v>
      </c>
      <c r="E7" s="31" t="s">
        <v>31</v>
      </c>
      <c r="F7" s="32">
        <f ca="1">TODAY()+6</f>
        <v>45122</v>
      </c>
      <c r="G7" s="33" t="s">
        <v>34</v>
      </c>
      <c r="H7" s="31"/>
    </row>
    <row r="8" spans="1:8" x14ac:dyDescent="0.25">
      <c r="A8" s="34"/>
      <c r="B8" s="34"/>
      <c r="C8" s="35"/>
      <c r="D8" s="34"/>
      <c r="E8" s="34"/>
      <c r="F8" s="36"/>
      <c r="G8" s="37"/>
      <c r="H8" s="34"/>
    </row>
    <row r="9" spans="1:8" x14ac:dyDescent="0.25">
      <c r="A9" s="34"/>
      <c r="B9" s="34"/>
      <c r="C9" s="35"/>
      <c r="D9" s="34"/>
      <c r="E9" s="34"/>
      <c r="F9" s="36"/>
      <c r="G9" s="37"/>
      <c r="H9" s="34"/>
    </row>
  </sheetData>
  <mergeCells count="1">
    <mergeCell ref="A1:C1"/>
  </mergeCells>
  <conditionalFormatting sqref="F4:F9">
    <cfRule type="expression" dxfId="104" priority="1">
      <formula>G4="כן"</formula>
    </cfRule>
    <cfRule type="expression" dxfId="103" priority="3">
      <formula>AND(F4&lt;&gt;"",F4-TODAY()&gt;3,F4-TODAY()&lt;8)</formula>
    </cfRule>
    <cfRule type="expression" dxfId="102" priority="4">
      <formula>AND(F4&lt;&gt;"",F4-TODAY()&gt;7)</formula>
    </cfRule>
    <cfRule type="expression" dxfId="101" priority="6">
      <formula>AND(F4&lt;&gt;"",F4-TODAY()&lt;4)</formula>
    </cfRule>
  </conditionalFormatting>
  <printOptions horizontalCentered="1"/>
  <pageMargins left="0.7" right="0.7" top="0.75" bottom="0.75" header="0.3" footer="0.3"/>
  <pageSetup paperSize="9" scale="81" orientation="landscape" horizontalDpi="4294967293"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H9"/>
  <sheetViews>
    <sheetView showGridLines="0" rightToLeft="1" workbookViewId="0">
      <selection sqref="A1:C1"/>
    </sheetView>
  </sheetViews>
  <sheetFormatPr defaultColWidth="9.09765625" defaultRowHeight="11.5" x14ac:dyDescent="0.25"/>
  <cols>
    <col min="1" max="1" width="13.296875" style="25" customWidth="1"/>
    <col min="2" max="2" width="17.09765625" style="25" customWidth="1"/>
    <col min="3" max="3" width="27.59765625" style="25" customWidth="1"/>
    <col min="4" max="4" width="21.3984375" style="25" customWidth="1"/>
    <col min="5" max="5" width="30.3984375" style="25" customWidth="1"/>
    <col min="6" max="6" width="28.59765625" style="25" customWidth="1"/>
    <col min="7" max="7" width="10.09765625" style="25" customWidth="1"/>
    <col min="8" max="8" width="37.8984375" style="25" customWidth="1"/>
    <col min="9" max="16384" width="9.09765625" style="25"/>
  </cols>
  <sheetData>
    <row r="1" spans="1:8" ht="33.75" customHeight="1" x14ac:dyDescent="0.25">
      <c r="A1" s="47" t="s">
        <v>0</v>
      </c>
      <c r="B1" s="47"/>
      <c r="C1" s="47"/>
      <c r="D1" s="21" t="s">
        <v>3</v>
      </c>
      <c r="E1" s="24"/>
      <c r="F1" s="24"/>
      <c r="G1" s="24"/>
      <c r="H1" s="24"/>
    </row>
    <row r="2" spans="1:8" ht="27" customHeight="1" x14ac:dyDescent="0.25">
      <c r="A2" s="24"/>
      <c r="B2" s="24"/>
      <c r="C2" s="24"/>
      <c r="D2" s="24"/>
      <c r="E2" s="24"/>
      <c r="F2" s="24"/>
      <c r="G2" s="24"/>
      <c r="H2" s="24"/>
    </row>
    <row r="3" spans="1:8" ht="16.5" customHeight="1" x14ac:dyDescent="0.25">
      <c r="A3" s="38" t="s">
        <v>18</v>
      </c>
      <c r="B3" s="38" t="s">
        <v>20</v>
      </c>
      <c r="C3" s="38" t="s">
        <v>23</v>
      </c>
      <c r="D3" s="28" t="s">
        <v>26</v>
      </c>
      <c r="E3" s="28" t="s">
        <v>29</v>
      </c>
      <c r="F3" s="29" t="s">
        <v>32</v>
      </c>
      <c r="G3" s="29" t="s">
        <v>33</v>
      </c>
      <c r="H3" s="30" t="s">
        <v>36</v>
      </c>
    </row>
    <row r="4" spans="1:8" ht="57.5" x14ac:dyDescent="0.25">
      <c r="A4" s="31" t="s">
        <v>19</v>
      </c>
      <c r="B4" s="31" t="s">
        <v>21</v>
      </c>
      <c r="C4" s="31" t="s">
        <v>37</v>
      </c>
      <c r="D4" s="31" t="s">
        <v>38</v>
      </c>
      <c r="E4" s="31" t="s">
        <v>39</v>
      </c>
      <c r="F4" s="32">
        <f ca="1">TODAY()+90</f>
        <v>45206</v>
      </c>
      <c r="G4" s="33" t="s">
        <v>34</v>
      </c>
      <c r="H4" s="31"/>
    </row>
    <row r="5" spans="1:8" ht="69" x14ac:dyDescent="0.25">
      <c r="A5" s="31" t="s">
        <v>18</v>
      </c>
      <c r="B5" s="31" t="s">
        <v>22</v>
      </c>
      <c r="C5" s="31" t="s">
        <v>25</v>
      </c>
      <c r="D5" s="31" t="s">
        <v>28</v>
      </c>
      <c r="E5" s="31" t="s">
        <v>31</v>
      </c>
      <c r="F5" s="32">
        <f ca="1">TODAY()-3</f>
        <v>45113</v>
      </c>
      <c r="G5" s="33" t="s">
        <v>35</v>
      </c>
      <c r="H5" s="31"/>
    </row>
    <row r="6" spans="1:8" ht="69" x14ac:dyDescent="0.25">
      <c r="A6" s="31" t="s">
        <v>18</v>
      </c>
      <c r="B6" s="31" t="s">
        <v>22</v>
      </c>
      <c r="C6" s="31" t="s">
        <v>25</v>
      </c>
      <c r="D6" s="31" t="s">
        <v>28</v>
      </c>
      <c r="E6" s="31" t="s">
        <v>31</v>
      </c>
      <c r="F6" s="32">
        <f ca="1">TODAY()+-3</f>
        <v>45113</v>
      </c>
      <c r="G6" s="33" t="s">
        <v>34</v>
      </c>
      <c r="H6" s="31"/>
    </row>
    <row r="7" spans="1:8" ht="69" x14ac:dyDescent="0.25">
      <c r="A7" s="31" t="s">
        <v>18</v>
      </c>
      <c r="B7" s="31" t="s">
        <v>22</v>
      </c>
      <c r="C7" s="31" t="s">
        <v>25</v>
      </c>
      <c r="D7" s="31" t="s">
        <v>28</v>
      </c>
      <c r="E7" s="31" t="s">
        <v>31</v>
      </c>
      <c r="F7" s="32">
        <f ca="1">TODAY()+40</f>
        <v>45156</v>
      </c>
      <c r="G7" s="33" t="s">
        <v>34</v>
      </c>
      <c r="H7" s="31"/>
    </row>
    <row r="8" spans="1:8" x14ac:dyDescent="0.25">
      <c r="A8" s="34"/>
      <c r="B8" s="34"/>
      <c r="C8" s="35"/>
      <c r="D8" s="34"/>
      <c r="E8" s="34"/>
      <c r="F8" s="36"/>
      <c r="G8" s="37"/>
      <c r="H8" s="34"/>
    </row>
    <row r="9" spans="1:8" x14ac:dyDescent="0.25">
      <c r="A9" s="34"/>
      <c r="B9" s="34"/>
      <c r="C9" s="35"/>
      <c r="D9" s="34"/>
      <c r="E9" s="34"/>
      <c r="F9" s="36"/>
      <c r="G9" s="37"/>
      <c r="H9" s="34"/>
    </row>
  </sheetData>
  <mergeCells count="1">
    <mergeCell ref="A1:C1"/>
  </mergeCells>
  <conditionalFormatting sqref="F4:F9">
    <cfRule type="expression" dxfId="81" priority="1">
      <formula>G4="כן"</formula>
    </cfRule>
    <cfRule type="expression" dxfId="80" priority="3">
      <formula>AND(F4&lt;&gt;"",F4-TODAY()&gt;7,F4-TODAY()&lt;46)</formula>
    </cfRule>
    <cfRule type="expression" dxfId="79" priority="4">
      <formula>AND(F4&lt;&gt;"",F4-TODAY()&gt;45)</formula>
    </cfRule>
    <cfRule type="expression" dxfId="78" priority="5">
      <formula>AND(F4&lt;&gt;"",F4-TODAY()&lt;8)</formula>
    </cfRule>
  </conditionalFormatting>
  <printOptions horizontalCentered="1"/>
  <pageMargins left="0.7" right="0.7" top="0.75" bottom="0.75" header="0.3" footer="0.3"/>
  <pageSetup paperSize="9" scale="81" orientation="landscape" horizontalDpi="4294967293"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H9"/>
  <sheetViews>
    <sheetView showGridLines="0" rightToLeft="1" workbookViewId="0">
      <selection sqref="A1:C1"/>
    </sheetView>
  </sheetViews>
  <sheetFormatPr defaultColWidth="9.09765625" defaultRowHeight="11.5" x14ac:dyDescent="0.25"/>
  <cols>
    <col min="1" max="1" width="13.296875" style="25" customWidth="1"/>
    <col min="2" max="2" width="17.09765625" style="25" customWidth="1"/>
    <col min="3" max="3" width="27.59765625" style="25" customWidth="1"/>
    <col min="4" max="4" width="21.3984375" style="25" customWidth="1"/>
    <col min="5" max="5" width="30.3984375" style="25" customWidth="1"/>
    <col min="6" max="6" width="28.59765625" style="25" customWidth="1"/>
    <col min="7" max="7" width="10.09765625" style="25" customWidth="1"/>
    <col min="8" max="8" width="37.8984375" style="25" customWidth="1"/>
    <col min="9" max="16384" width="9.09765625" style="25"/>
  </cols>
  <sheetData>
    <row r="1" spans="1:8" ht="33.75" customHeight="1" x14ac:dyDescent="0.25">
      <c r="A1" s="48" t="s">
        <v>0</v>
      </c>
      <c r="B1" s="48"/>
      <c r="C1" s="48"/>
      <c r="D1" s="22" t="s">
        <v>4</v>
      </c>
      <c r="E1" s="24"/>
      <c r="F1" s="24"/>
      <c r="G1" s="24"/>
      <c r="H1" s="24"/>
    </row>
    <row r="2" spans="1:8" ht="27" customHeight="1" x14ac:dyDescent="0.25">
      <c r="A2" s="24"/>
      <c r="B2" s="24"/>
      <c r="C2" s="24"/>
      <c r="D2" s="24"/>
      <c r="E2" s="24"/>
      <c r="F2" s="24"/>
      <c r="G2" s="24"/>
      <c r="H2" s="24"/>
    </row>
    <row r="3" spans="1:8" ht="16.5" customHeight="1" x14ac:dyDescent="0.25">
      <c r="A3" s="27" t="s">
        <v>18</v>
      </c>
      <c r="B3" s="27" t="s">
        <v>20</v>
      </c>
      <c r="C3" s="27" t="s">
        <v>23</v>
      </c>
      <c r="D3" s="28" t="s">
        <v>26</v>
      </c>
      <c r="E3" s="28" t="s">
        <v>29</v>
      </c>
      <c r="F3" s="29" t="s">
        <v>32</v>
      </c>
      <c r="G3" s="29" t="s">
        <v>33</v>
      </c>
      <c r="H3" s="30" t="s">
        <v>36</v>
      </c>
    </row>
    <row r="4" spans="1:8" ht="57.5" x14ac:dyDescent="0.25">
      <c r="A4" s="31" t="s">
        <v>19</v>
      </c>
      <c r="B4" s="31" t="s">
        <v>40</v>
      </c>
      <c r="C4" s="31" t="s">
        <v>41</v>
      </c>
      <c r="D4" s="31" t="s">
        <v>42</v>
      </c>
      <c r="E4" s="31" t="s">
        <v>43</v>
      </c>
      <c r="F4" s="32">
        <f ca="1">TODAY()+89</f>
        <v>45205</v>
      </c>
      <c r="G4" s="33" t="s">
        <v>34</v>
      </c>
      <c r="H4" s="31"/>
    </row>
    <row r="5" spans="1:8" ht="69" x14ac:dyDescent="0.25">
      <c r="A5" s="31" t="s">
        <v>18</v>
      </c>
      <c r="B5" s="31" t="s">
        <v>22</v>
      </c>
      <c r="C5" s="31" t="s">
        <v>25</v>
      </c>
      <c r="D5" s="31" t="s">
        <v>28</v>
      </c>
      <c r="E5" s="31" t="s">
        <v>31</v>
      </c>
      <c r="F5" s="32">
        <f ca="1">TODAY()-3</f>
        <v>45113</v>
      </c>
      <c r="G5" s="33" t="s">
        <v>35</v>
      </c>
      <c r="H5" s="31"/>
    </row>
    <row r="6" spans="1:8" ht="69" x14ac:dyDescent="0.25">
      <c r="A6" s="31" t="s">
        <v>18</v>
      </c>
      <c r="B6" s="31" t="s">
        <v>22</v>
      </c>
      <c r="C6" s="31" t="s">
        <v>25</v>
      </c>
      <c r="D6" s="31" t="s">
        <v>28</v>
      </c>
      <c r="E6" s="31" t="s">
        <v>31</v>
      </c>
      <c r="F6" s="32">
        <f ca="1">TODAY()+-3</f>
        <v>45113</v>
      </c>
      <c r="G6" s="33" t="s">
        <v>34</v>
      </c>
      <c r="H6" s="31"/>
    </row>
    <row r="7" spans="1:8" ht="69" x14ac:dyDescent="0.25">
      <c r="A7" s="31" t="s">
        <v>18</v>
      </c>
      <c r="B7" s="31" t="s">
        <v>22</v>
      </c>
      <c r="C7" s="31" t="s">
        <v>25</v>
      </c>
      <c r="D7" s="31" t="s">
        <v>28</v>
      </c>
      <c r="E7" s="31" t="s">
        <v>31</v>
      </c>
      <c r="F7" s="32">
        <f ca="1">TODAY()+30</f>
        <v>45146</v>
      </c>
      <c r="G7" s="33" t="s">
        <v>34</v>
      </c>
      <c r="H7" s="31"/>
    </row>
    <row r="8" spans="1:8" x14ac:dyDescent="0.25">
      <c r="A8" s="34"/>
      <c r="B8" s="34"/>
      <c r="C8" s="35"/>
      <c r="D8" s="34"/>
      <c r="E8" s="34"/>
      <c r="F8" s="36"/>
      <c r="G8" s="37"/>
      <c r="H8" s="34"/>
    </row>
    <row r="9" spans="1:8" x14ac:dyDescent="0.25">
      <c r="A9" s="34"/>
      <c r="B9" s="34"/>
      <c r="C9" s="35"/>
      <c r="D9" s="34"/>
      <c r="E9" s="34"/>
      <c r="F9" s="36"/>
      <c r="G9" s="37"/>
      <c r="H9" s="34"/>
    </row>
  </sheetData>
  <mergeCells count="1">
    <mergeCell ref="A1:C1"/>
  </mergeCells>
  <conditionalFormatting sqref="F4:F9">
    <cfRule type="expression" dxfId="58" priority="1">
      <formula>G4="כן"</formula>
    </cfRule>
    <cfRule type="expression" dxfId="57" priority="2">
      <formula>AND(F4&lt;&gt;"",F4-TODAY()&gt;14,F4-TODAY()&lt;60)</formula>
    </cfRule>
    <cfRule type="expression" dxfId="56" priority="3">
      <formula>AND(F4&lt;&gt;"",F4-TODAY()&gt;59)</formula>
    </cfRule>
    <cfRule type="expression" dxfId="55" priority="4">
      <formula>AND(F4&lt;&gt;"",F4-TODAY()&lt;15)</formula>
    </cfRule>
  </conditionalFormatting>
  <printOptions horizontalCentered="1"/>
  <pageMargins left="0.7" right="0.7" top="0.75" bottom="0.75" header="0.3" footer="0.3"/>
  <pageSetup paperSize="9" scale="81" orientation="landscape" horizontalDpi="4294967293"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A1:F20"/>
  <sheetViews>
    <sheetView showGridLines="0" rightToLeft="1" workbookViewId="0">
      <selection sqref="A1:D1"/>
    </sheetView>
  </sheetViews>
  <sheetFormatPr defaultColWidth="9.09765625" defaultRowHeight="25.5" customHeight="1" x14ac:dyDescent="0.3"/>
  <cols>
    <col min="1" max="1" width="32.3984375" style="1" customWidth="1"/>
    <col min="2" max="2" width="15.69921875" style="1" customWidth="1"/>
    <col min="3" max="3" width="41.69921875" style="1" customWidth="1"/>
    <col min="4" max="4" width="19.69921875" style="1" customWidth="1"/>
    <col min="5" max="5" width="1" style="1" customWidth="1"/>
    <col min="6" max="6" width="22.8984375" style="1" customWidth="1"/>
    <col min="7" max="16384" width="9.09765625" style="1"/>
  </cols>
  <sheetData>
    <row r="1" spans="1:6" ht="33.75" customHeight="1" x14ac:dyDescent="0.3">
      <c r="A1" s="53" t="s">
        <v>44</v>
      </c>
      <c r="B1" s="53"/>
      <c r="C1" s="53"/>
      <c r="D1" s="53"/>
      <c r="E1" s="4"/>
      <c r="F1" s="4"/>
    </row>
    <row r="2" spans="1:6" ht="38.25" customHeight="1" x14ac:dyDescent="0.3">
      <c r="A2" s="23" t="s">
        <v>9</v>
      </c>
      <c r="B2" s="3"/>
      <c r="C2" s="3"/>
      <c r="D2" s="3"/>
      <c r="E2" s="4"/>
      <c r="F2" s="4"/>
    </row>
    <row r="3" spans="1:6" ht="54.75" customHeight="1" x14ac:dyDescent="0.3">
      <c r="A3" s="41" t="s">
        <v>45</v>
      </c>
      <c r="B3" s="41"/>
      <c r="C3" s="41"/>
      <c r="D3" s="41"/>
      <c r="E3" s="5"/>
      <c r="F3" s="5"/>
    </row>
    <row r="4" spans="1:6" ht="24" customHeight="1" x14ac:dyDescent="0.3">
      <c r="A4" s="3"/>
      <c r="B4" s="3"/>
      <c r="C4" s="3"/>
      <c r="D4" s="3"/>
      <c r="E4" s="4"/>
      <c r="F4" s="4"/>
    </row>
    <row r="5" spans="1:6" ht="24" customHeight="1" x14ac:dyDescent="0.3">
      <c r="A5" s="49" t="s">
        <v>46</v>
      </c>
      <c r="B5" s="49"/>
      <c r="C5" s="49"/>
      <c r="D5" s="49"/>
      <c r="E5" s="4"/>
      <c r="F5" s="4"/>
    </row>
    <row r="6" spans="1:6" ht="21" customHeight="1" x14ac:dyDescent="0.3">
      <c r="A6" s="4" t="s">
        <v>47</v>
      </c>
      <c r="B6" s="4"/>
      <c r="C6" s="4"/>
      <c r="D6" s="4"/>
      <c r="E6" s="4"/>
      <c r="F6" s="4"/>
    </row>
    <row r="7" spans="1:6" ht="21" customHeight="1" x14ac:dyDescent="0.3">
      <c r="A7" s="4" t="s">
        <v>48</v>
      </c>
      <c r="B7" s="4"/>
      <c r="C7" s="4"/>
      <c r="D7" s="4"/>
      <c r="E7" s="4"/>
      <c r="F7" s="4"/>
    </row>
    <row r="8" spans="1:6" ht="21" customHeight="1" x14ac:dyDescent="0.3">
      <c r="A8" s="4"/>
      <c r="B8" s="4"/>
      <c r="C8" s="4"/>
      <c r="D8" s="4"/>
      <c r="E8" s="4"/>
      <c r="F8" s="4"/>
    </row>
    <row r="9" spans="1:6" ht="21" customHeight="1" x14ac:dyDescent="0.3">
      <c r="A9" s="4"/>
      <c r="B9" s="4"/>
      <c r="C9" s="4"/>
      <c r="D9" s="4"/>
      <c r="E9" s="4"/>
      <c r="F9" s="4"/>
    </row>
    <row r="10" spans="1:6" ht="21" customHeight="1" x14ac:dyDescent="0.3">
      <c r="A10" s="4"/>
      <c r="B10" s="4"/>
      <c r="C10" s="4"/>
      <c r="D10" s="4"/>
      <c r="E10" s="4"/>
      <c r="F10" s="4"/>
    </row>
    <row r="11" spans="1:6" ht="21" customHeight="1" x14ac:dyDescent="0.3">
      <c r="A11" s="4"/>
      <c r="B11" s="4"/>
      <c r="C11" s="4"/>
      <c r="D11" s="4"/>
      <c r="E11" s="4"/>
      <c r="F11" s="4"/>
    </row>
    <row r="12" spans="1:6" ht="21" customHeight="1" x14ac:dyDescent="0.3">
      <c r="A12" s="4"/>
      <c r="B12" s="4"/>
      <c r="C12" s="4"/>
      <c r="D12" s="4"/>
      <c r="E12" s="4"/>
      <c r="F12" s="4"/>
    </row>
    <row r="13" spans="1:6" ht="21" customHeight="1" x14ac:dyDescent="0.3">
      <c r="A13" s="4"/>
      <c r="B13" s="4"/>
      <c r="C13" s="4"/>
      <c r="D13" s="4"/>
      <c r="E13" s="4"/>
      <c r="F13" s="4"/>
    </row>
    <row r="14" spans="1:6" ht="25.5" customHeight="1" thickBot="1" x14ac:dyDescent="0.35">
      <c r="A14" s="6" t="s">
        <v>49</v>
      </c>
      <c r="B14" s="7" t="s">
        <v>52</v>
      </c>
      <c r="C14" s="8" t="s">
        <v>53</v>
      </c>
      <c r="D14" s="9" t="s">
        <v>54</v>
      </c>
      <c r="E14" s="4"/>
      <c r="F14" s="5"/>
    </row>
    <row r="15" spans="1:6" ht="25.5" customHeight="1" x14ac:dyDescent="0.3">
      <c r="A15" s="10">
        <v>20</v>
      </c>
      <c r="B15" s="11">
        <f ca="1">TODAY()</f>
        <v>45116</v>
      </c>
      <c r="C15" s="10">
        <v>12</v>
      </c>
      <c r="D15" s="12">
        <f>IF(tblGoals[[#This Row],[יעד רבעוני של אנשי קשר]]&gt;0,tblGoals[[#This Row],[אנשי קשר רבעוניים בפועל שנוצרו]]/tblGoals[[#This Row],[יעד רבעוני של אנשי קשר]],"")</f>
        <v>0.6</v>
      </c>
      <c r="E15" s="4"/>
      <c r="F15" s="50" t="s">
        <v>55</v>
      </c>
    </row>
    <row r="16" spans="1:6" ht="25.5" customHeight="1" x14ac:dyDescent="0.3">
      <c r="A16" s="10"/>
      <c r="B16" s="11"/>
      <c r="C16" s="10"/>
      <c r="D16" s="12" t="str">
        <f>IF(tblGoals[[#This Row],[יעד רבעוני של אנשי קשר]]&gt;0,tblGoals[[#This Row],[אנשי קשר רבעוניים בפועל שנוצרו]]/tblGoals[[#This Row],[יעד רבעוני של אנשי קשר]],"")</f>
        <v/>
      </c>
      <c r="E16" s="4"/>
      <c r="F16" s="51"/>
    </row>
    <row r="17" spans="1:6" ht="25.5" customHeight="1" x14ac:dyDescent="0.3">
      <c r="A17" s="10"/>
      <c r="B17" s="11"/>
      <c r="C17" s="10"/>
      <c r="D17" s="12" t="str">
        <f>IF(tblGoals[[#This Row],[יעד רבעוני של אנשי קשר]]&gt;0,tblGoals[[#This Row],[אנשי קשר רבעוניים בפועל שנוצרו]]/tblGoals[[#This Row],[יעד רבעוני של אנשי קשר]],"")</f>
        <v/>
      </c>
      <c r="E17" s="4"/>
      <c r="F17" s="51"/>
    </row>
    <row r="18" spans="1:6" ht="25.5" customHeight="1" thickBot="1" x14ac:dyDescent="0.35">
      <c r="A18" s="4"/>
      <c r="B18" s="4"/>
      <c r="C18" s="4"/>
      <c r="D18" s="4"/>
      <c r="E18" s="4"/>
      <c r="F18" s="52"/>
    </row>
    <row r="19" spans="1:6" ht="25.5" customHeight="1" x14ac:dyDescent="0.3">
      <c r="A19" s="49" t="s">
        <v>50</v>
      </c>
      <c r="B19" s="49"/>
      <c r="C19" s="49"/>
      <c r="D19" s="49"/>
      <c r="E19" s="4"/>
      <c r="F19" s="4"/>
    </row>
    <row r="20" spans="1:6" ht="25.5" customHeight="1" x14ac:dyDescent="0.3">
      <c r="A20" s="4" t="s">
        <v>51</v>
      </c>
      <c r="B20" s="4"/>
      <c r="C20" s="4"/>
      <c r="D20" s="4"/>
      <c r="E20" s="4"/>
      <c r="F20" s="4"/>
    </row>
  </sheetData>
  <mergeCells count="5">
    <mergeCell ref="A5:D5"/>
    <mergeCell ref="A19:D19"/>
    <mergeCell ref="F15:F18"/>
    <mergeCell ref="A3:D3"/>
    <mergeCell ref="A1:D1"/>
  </mergeCells>
  <conditionalFormatting sqref="D15:D17">
    <cfRule type="expression" dxfId="15" priority="1">
      <formula>AND(D15&gt;0,D15&lt;25%)</formula>
    </cfRule>
    <cfRule type="expression" dxfId="14" priority="2">
      <formula>AND(D15&gt;25%,D15&lt;51%)</formula>
    </cfRule>
    <cfRule type="expression" dxfId="13" priority="3">
      <formula>AND(D15&gt;50%,D15&lt;76%)</formula>
    </cfRule>
    <cfRule type="expression" dxfId="12" priority="4">
      <formula>AND(A15&gt;0,D15&gt;75%)</formula>
    </cfRule>
  </conditionalFormatting>
  <printOptions horizontalCentered="1"/>
  <pageMargins left="0.7" right="0.7" top="0.75" bottom="0.75" header="0.3" footer="0.3"/>
  <pageSetup paperSize="9" scale="92" orientation="landscape" horizontalDpi="4294967293"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A1:F20"/>
  <sheetViews>
    <sheetView showGridLines="0" rightToLeft="1" workbookViewId="0">
      <selection sqref="A1:D1"/>
    </sheetView>
  </sheetViews>
  <sheetFormatPr defaultColWidth="9.09765625" defaultRowHeight="25.5" customHeight="1" x14ac:dyDescent="0.3"/>
  <cols>
    <col min="1" max="1" width="32.3984375" style="1" customWidth="1"/>
    <col min="2" max="2" width="15.69921875" style="1" customWidth="1"/>
    <col min="3" max="3" width="41.69921875" style="1" customWidth="1"/>
    <col min="4" max="4" width="19.69921875" style="1" customWidth="1"/>
    <col min="5" max="5" width="1" style="1" customWidth="1"/>
    <col min="6" max="6" width="22.8984375" style="1" customWidth="1"/>
    <col min="7" max="16384" width="9.09765625" style="1"/>
  </cols>
  <sheetData>
    <row r="1" spans="1:6" ht="33.75" customHeight="1" x14ac:dyDescent="0.3">
      <c r="A1" s="53" t="s">
        <v>44</v>
      </c>
      <c r="B1" s="53"/>
      <c r="C1" s="53"/>
      <c r="D1" s="53"/>
      <c r="E1" s="4"/>
      <c r="F1" s="4"/>
    </row>
    <row r="2" spans="1:6" ht="38.25" customHeight="1" x14ac:dyDescent="0.3">
      <c r="A2" s="23" t="s">
        <v>9</v>
      </c>
      <c r="B2" s="3"/>
      <c r="C2" s="3"/>
      <c r="D2" s="3"/>
      <c r="E2" s="4"/>
      <c r="F2" s="4"/>
    </row>
    <row r="3" spans="1:6" ht="54.75" customHeight="1" x14ac:dyDescent="0.3">
      <c r="A3" s="41" t="s">
        <v>45</v>
      </c>
      <c r="B3" s="41"/>
      <c r="C3" s="41"/>
      <c r="D3" s="41"/>
      <c r="E3" s="5"/>
      <c r="F3" s="5"/>
    </row>
    <row r="4" spans="1:6" ht="24" customHeight="1" x14ac:dyDescent="0.3">
      <c r="A4" s="3"/>
      <c r="B4" s="3"/>
      <c r="C4" s="3"/>
      <c r="D4" s="3"/>
      <c r="E4" s="4"/>
      <c r="F4" s="4"/>
    </row>
    <row r="5" spans="1:6" ht="24" customHeight="1" x14ac:dyDescent="0.3">
      <c r="A5" s="49" t="s">
        <v>46</v>
      </c>
      <c r="B5" s="49"/>
      <c r="C5" s="49"/>
      <c r="D5" s="49"/>
      <c r="E5" s="4"/>
      <c r="F5" s="4"/>
    </row>
    <row r="6" spans="1:6" ht="21" customHeight="1" x14ac:dyDescent="0.3">
      <c r="A6" s="4" t="s">
        <v>47</v>
      </c>
      <c r="B6" s="4"/>
      <c r="C6" s="4"/>
      <c r="D6" s="4"/>
      <c r="E6" s="4"/>
      <c r="F6" s="4"/>
    </row>
    <row r="7" spans="1:6" ht="21" customHeight="1" x14ac:dyDescent="0.3">
      <c r="A7" s="4" t="s">
        <v>48</v>
      </c>
      <c r="B7" s="4"/>
      <c r="C7" s="4"/>
      <c r="D7" s="4"/>
      <c r="E7" s="4"/>
      <c r="F7" s="4"/>
    </row>
    <row r="8" spans="1:6" ht="21" customHeight="1" x14ac:dyDescent="0.3">
      <c r="A8" s="4"/>
      <c r="B8" s="4"/>
      <c r="C8" s="4"/>
      <c r="D8" s="4"/>
      <c r="E8" s="4"/>
      <c r="F8" s="4"/>
    </row>
    <row r="9" spans="1:6" ht="21" customHeight="1" x14ac:dyDescent="0.3">
      <c r="A9" s="4"/>
      <c r="B9" s="4"/>
      <c r="C9" s="4"/>
      <c r="D9" s="4"/>
      <c r="E9" s="4"/>
      <c r="F9" s="4"/>
    </row>
    <row r="10" spans="1:6" ht="21" customHeight="1" x14ac:dyDescent="0.3">
      <c r="A10" s="4"/>
      <c r="B10" s="4"/>
      <c r="C10" s="4"/>
      <c r="D10" s="4"/>
      <c r="E10" s="4"/>
      <c r="F10" s="4"/>
    </row>
    <row r="11" spans="1:6" ht="21" customHeight="1" x14ac:dyDescent="0.3">
      <c r="A11" s="4"/>
      <c r="B11" s="4"/>
      <c r="C11" s="4"/>
      <c r="D11" s="4"/>
      <c r="E11" s="4"/>
      <c r="F11" s="4"/>
    </row>
    <row r="12" spans="1:6" ht="21" customHeight="1" x14ac:dyDescent="0.3">
      <c r="A12" s="4"/>
      <c r="B12" s="4"/>
      <c r="C12" s="4"/>
      <c r="D12" s="4"/>
      <c r="E12" s="4"/>
      <c r="F12" s="4"/>
    </row>
    <row r="13" spans="1:6" ht="21" customHeight="1" x14ac:dyDescent="0.3">
      <c r="A13" s="4"/>
      <c r="B13" s="4"/>
      <c r="C13" s="4"/>
      <c r="D13" s="4"/>
      <c r="E13" s="4"/>
      <c r="F13" s="4"/>
    </row>
    <row r="14" spans="1:6" ht="25.5" customHeight="1" thickBot="1" x14ac:dyDescent="0.35">
      <c r="A14" s="6" t="s">
        <v>49</v>
      </c>
      <c r="B14" s="7" t="s">
        <v>52</v>
      </c>
      <c r="C14" s="8" t="s">
        <v>53</v>
      </c>
      <c r="D14" s="9" t="s">
        <v>54</v>
      </c>
      <c r="E14" s="4"/>
      <c r="F14" s="5"/>
    </row>
    <row r="15" spans="1:6" ht="25.5" customHeight="1" x14ac:dyDescent="0.3">
      <c r="A15" s="10">
        <v>20</v>
      </c>
      <c r="B15" s="11">
        <f ca="1">TODAY()</f>
        <v>45116</v>
      </c>
      <c r="C15" s="10">
        <v>12</v>
      </c>
      <c r="D15" s="12">
        <f>IF(tblGoals3[[#This Row],[יעד רבעוני של אנשי קשר]]&gt;0,tblGoals3[[#This Row],[אנשי קשר רבעוניים בפועל שנוצרו]]/tblGoals3[[#This Row],[יעד רבעוני של אנשי קשר]],"")</f>
        <v>0.6</v>
      </c>
      <c r="E15" s="4"/>
      <c r="F15" s="50" t="s">
        <v>55</v>
      </c>
    </row>
    <row r="16" spans="1:6" ht="25.5" customHeight="1" x14ac:dyDescent="0.3">
      <c r="A16" s="10"/>
      <c r="B16" s="11"/>
      <c r="C16" s="10"/>
      <c r="D16" s="12" t="str">
        <f>IF(tblGoals3[[#This Row],[יעד רבעוני של אנשי קשר]]&gt;0,tblGoals3[[#This Row],[אנשי קשר רבעוניים בפועל שנוצרו]]/tblGoals3[[#This Row],[יעד רבעוני של אנשי קשר]],"")</f>
        <v/>
      </c>
      <c r="E16" s="4"/>
      <c r="F16" s="51"/>
    </row>
    <row r="17" spans="1:6" ht="25.5" customHeight="1" x14ac:dyDescent="0.3">
      <c r="A17" s="10"/>
      <c r="B17" s="11"/>
      <c r="C17" s="10"/>
      <c r="D17" s="12" t="str">
        <f>IF(tblGoals3[[#This Row],[יעד רבעוני של אנשי קשר]]&gt;0,tblGoals3[[#This Row],[אנשי קשר רבעוניים בפועל שנוצרו]]/tblGoals3[[#This Row],[יעד רבעוני של אנשי קשר]],"")</f>
        <v/>
      </c>
      <c r="E17" s="4"/>
      <c r="F17" s="51"/>
    </row>
    <row r="18" spans="1:6" ht="25.5" customHeight="1" thickBot="1" x14ac:dyDescent="0.35">
      <c r="A18" s="4"/>
      <c r="B18" s="4"/>
      <c r="C18" s="4"/>
      <c r="D18" s="4"/>
      <c r="E18" s="4"/>
      <c r="F18" s="52"/>
    </row>
    <row r="19" spans="1:6" ht="25.5" customHeight="1" x14ac:dyDescent="0.3">
      <c r="A19" s="49" t="s">
        <v>50</v>
      </c>
      <c r="B19" s="49"/>
      <c r="C19" s="49"/>
      <c r="D19" s="49"/>
      <c r="E19" s="4"/>
      <c r="F19" s="4"/>
    </row>
    <row r="20" spans="1:6" ht="25.5" customHeight="1" x14ac:dyDescent="0.3">
      <c r="A20" s="4" t="s">
        <v>51</v>
      </c>
      <c r="B20" s="4"/>
      <c r="C20" s="4"/>
      <c r="D20" s="4"/>
      <c r="E20" s="4"/>
      <c r="F20" s="4"/>
    </row>
  </sheetData>
  <mergeCells count="5">
    <mergeCell ref="A1:D1"/>
    <mergeCell ref="A3:D3"/>
    <mergeCell ref="A5:D5"/>
    <mergeCell ref="F15:F18"/>
    <mergeCell ref="A19:D19"/>
  </mergeCells>
  <conditionalFormatting sqref="D15:D17">
    <cfRule type="expression" dxfId="11" priority="1">
      <formula>AND(D15&gt;0,D15&lt;25%)</formula>
    </cfRule>
    <cfRule type="expression" dxfId="10" priority="2">
      <formula>AND(D15&gt;25%,D15&lt;51%)</formula>
    </cfRule>
    <cfRule type="expression" dxfId="9" priority="3">
      <formula>AND(D15&gt;50%,D15&lt;76%)</formula>
    </cfRule>
    <cfRule type="expression" dxfId="8" priority="4">
      <formula>AND(A15&gt;0,D15&gt;75%)</formula>
    </cfRule>
  </conditionalFormatting>
  <printOptions horizontalCentered="1"/>
  <pageMargins left="0.7" right="0.7" top="0.75" bottom="0.75" header="0.3" footer="0.3"/>
  <pageSetup paperSize="9" scale="92" orientation="landscape" horizontalDpi="4294967293" verticalDpi="12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pageSetUpPr fitToPage="1"/>
  </sheetPr>
  <dimension ref="A1:F20"/>
  <sheetViews>
    <sheetView showGridLines="0" rightToLeft="1" workbookViewId="0">
      <selection sqref="A1:D1"/>
    </sheetView>
  </sheetViews>
  <sheetFormatPr defaultColWidth="9.09765625" defaultRowHeight="25.5" customHeight="1" x14ac:dyDescent="0.3"/>
  <cols>
    <col min="1" max="1" width="32.3984375" style="1" customWidth="1"/>
    <col min="2" max="2" width="15.69921875" style="1" customWidth="1"/>
    <col min="3" max="3" width="41.69921875" style="1" customWidth="1"/>
    <col min="4" max="4" width="19.69921875" style="1" customWidth="1"/>
    <col min="5" max="5" width="1" style="1" customWidth="1"/>
    <col min="6" max="6" width="22.8984375" style="1" customWidth="1"/>
    <col min="7" max="16384" width="9.09765625" style="1"/>
  </cols>
  <sheetData>
    <row r="1" spans="1:6" ht="33.75" customHeight="1" x14ac:dyDescent="0.3">
      <c r="A1" s="53" t="s">
        <v>44</v>
      </c>
      <c r="B1" s="53"/>
      <c r="C1" s="53"/>
      <c r="D1" s="53"/>
      <c r="E1" s="4"/>
      <c r="F1" s="4"/>
    </row>
    <row r="2" spans="1:6" ht="38.25" customHeight="1" x14ac:dyDescent="0.3">
      <c r="A2" s="23" t="s">
        <v>9</v>
      </c>
      <c r="B2" s="3"/>
      <c r="C2" s="3"/>
      <c r="D2" s="3"/>
      <c r="E2" s="4"/>
      <c r="F2" s="4"/>
    </row>
    <row r="3" spans="1:6" ht="54.75" customHeight="1" x14ac:dyDescent="0.3">
      <c r="A3" s="41" t="s">
        <v>45</v>
      </c>
      <c r="B3" s="41"/>
      <c r="C3" s="41"/>
      <c r="D3" s="41"/>
      <c r="E3" s="5"/>
      <c r="F3" s="5"/>
    </row>
    <row r="4" spans="1:6" ht="24" customHeight="1" x14ac:dyDescent="0.3">
      <c r="A4" s="3"/>
      <c r="B4" s="3"/>
      <c r="C4" s="3"/>
      <c r="D4" s="3"/>
      <c r="E4" s="4"/>
      <c r="F4" s="4"/>
    </row>
    <row r="5" spans="1:6" ht="24" customHeight="1" x14ac:dyDescent="0.3">
      <c r="A5" s="49" t="s">
        <v>46</v>
      </c>
      <c r="B5" s="49"/>
      <c r="C5" s="49"/>
      <c r="D5" s="49"/>
      <c r="E5" s="4"/>
      <c r="F5" s="4"/>
    </row>
    <row r="6" spans="1:6" ht="21" customHeight="1" x14ac:dyDescent="0.3">
      <c r="A6" s="4" t="s">
        <v>47</v>
      </c>
      <c r="B6" s="4"/>
      <c r="C6" s="4"/>
      <c r="D6" s="4"/>
      <c r="E6" s="4"/>
      <c r="F6" s="4"/>
    </row>
    <row r="7" spans="1:6" ht="21" customHeight="1" x14ac:dyDescent="0.3">
      <c r="A7" s="4" t="s">
        <v>48</v>
      </c>
      <c r="B7" s="4"/>
      <c r="C7" s="4"/>
      <c r="D7" s="4"/>
      <c r="E7" s="4"/>
      <c r="F7" s="4"/>
    </row>
    <row r="8" spans="1:6" ht="21" customHeight="1" x14ac:dyDescent="0.3">
      <c r="A8" s="4"/>
      <c r="B8" s="4"/>
      <c r="C8" s="4"/>
      <c r="D8" s="4"/>
      <c r="E8" s="4"/>
      <c r="F8" s="4"/>
    </row>
    <row r="9" spans="1:6" ht="21" customHeight="1" x14ac:dyDescent="0.3">
      <c r="A9" s="4"/>
      <c r="B9" s="4"/>
      <c r="C9" s="4"/>
      <c r="D9" s="4"/>
      <c r="E9" s="4"/>
      <c r="F9" s="4"/>
    </row>
    <row r="10" spans="1:6" ht="21" customHeight="1" x14ac:dyDescent="0.3">
      <c r="A10" s="4"/>
      <c r="B10" s="4"/>
      <c r="C10" s="4"/>
      <c r="D10" s="4"/>
      <c r="E10" s="4"/>
      <c r="F10" s="4"/>
    </row>
    <row r="11" spans="1:6" ht="21" customHeight="1" x14ac:dyDescent="0.3">
      <c r="A11" s="4"/>
      <c r="B11" s="4"/>
      <c r="C11" s="4"/>
      <c r="D11" s="4"/>
      <c r="E11" s="4"/>
      <c r="F11" s="4"/>
    </row>
    <row r="12" spans="1:6" ht="21" customHeight="1" x14ac:dyDescent="0.3">
      <c r="A12" s="4"/>
      <c r="B12" s="4"/>
      <c r="C12" s="4"/>
      <c r="D12" s="4"/>
      <c r="E12" s="4"/>
      <c r="F12" s="4"/>
    </row>
    <row r="13" spans="1:6" ht="21" customHeight="1" x14ac:dyDescent="0.3">
      <c r="A13" s="4"/>
      <c r="B13" s="4"/>
      <c r="C13" s="4"/>
      <c r="D13" s="4"/>
      <c r="E13" s="4"/>
      <c r="F13" s="4"/>
    </row>
    <row r="14" spans="1:6" ht="25.5" customHeight="1" thickBot="1" x14ac:dyDescent="0.35">
      <c r="A14" s="6" t="s">
        <v>49</v>
      </c>
      <c r="B14" s="7" t="s">
        <v>52</v>
      </c>
      <c r="C14" s="8" t="s">
        <v>53</v>
      </c>
      <c r="D14" s="9" t="s">
        <v>54</v>
      </c>
      <c r="E14" s="4"/>
      <c r="F14" s="5"/>
    </row>
    <row r="15" spans="1:6" ht="25.5" customHeight="1" x14ac:dyDescent="0.3">
      <c r="A15" s="10">
        <v>20</v>
      </c>
      <c r="B15" s="11">
        <f ca="1">TODAY()</f>
        <v>45116</v>
      </c>
      <c r="C15" s="10">
        <v>12</v>
      </c>
      <c r="D15" s="12">
        <f>IF(tblGoals34[[#This Row],[יעד רבעוני של אנשי קשר]]&gt;0,tblGoals34[[#This Row],[אנשי קשר רבעוניים בפועל שנוצרו]]/tblGoals34[[#This Row],[יעד רבעוני של אנשי קשר]],"")</f>
        <v>0.6</v>
      </c>
      <c r="E15" s="4"/>
      <c r="F15" s="50" t="s">
        <v>55</v>
      </c>
    </row>
    <row r="16" spans="1:6" ht="25.5" customHeight="1" x14ac:dyDescent="0.3">
      <c r="A16" s="10"/>
      <c r="B16" s="11"/>
      <c r="C16" s="10"/>
      <c r="D16" s="12" t="str">
        <f>IF(tblGoals34[[#This Row],[יעד רבעוני של אנשי קשר]]&gt;0,tblGoals34[[#This Row],[אנשי קשר רבעוניים בפועל שנוצרו]]/tblGoals34[[#This Row],[יעד רבעוני של אנשי קשר]],"")</f>
        <v/>
      </c>
      <c r="E16" s="4"/>
      <c r="F16" s="51"/>
    </row>
    <row r="17" spans="1:6" ht="25.5" customHeight="1" x14ac:dyDescent="0.3">
      <c r="A17" s="10"/>
      <c r="B17" s="11"/>
      <c r="C17" s="10"/>
      <c r="D17" s="12" t="str">
        <f>IF(tblGoals34[[#This Row],[יעד רבעוני של אנשי קשר]]&gt;0,tblGoals34[[#This Row],[אנשי קשר רבעוניים בפועל שנוצרו]]/tblGoals34[[#This Row],[יעד רבעוני של אנשי קשר]],"")</f>
        <v/>
      </c>
      <c r="E17" s="4"/>
      <c r="F17" s="51"/>
    </row>
    <row r="18" spans="1:6" ht="25.5" customHeight="1" thickBot="1" x14ac:dyDescent="0.35">
      <c r="A18" s="4"/>
      <c r="B18" s="4"/>
      <c r="C18" s="4"/>
      <c r="D18" s="4"/>
      <c r="E18" s="4"/>
      <c r="F18" s="52"/>
    </row>
    <row r="19" spans="1:6" ht="25.5" customHeight="1" x14ac:dyDescent="0.3">
      <c r="A19" s="49" t="s">
        <v>50</v>
      </c>
      <c r="B19" s="49"/>
      <c r="C19" s="49"/>
      <c r="D19" s="49"/>
      <c r="E19" s="4"/>
      <c r="F19" s="4"/>
    </row>
    <row r="20" spans="1:6" ht="25.5" customHeight="1" x14ac:dyDescent="0.3">
      <c r="A20" s="4" t="s">
        <v>51</v>
      </c>
      <c r="B20" s="4"/>
      <c r="C20" s="4"/>
      <c r="D20" s="4"/>
      <c r="E20" s="4"/>
      <c r="F20" s="4"/>
    </row>
  </sheetData>
  <mergeCells count="5">
    <mergeCell ref="A1:D1"/>
    <mergeCell ref="A3:D3"/>
    <mergeCell ref="A5:D5"/>
    <mergeCell ref="F15:F18"/>
    <mergeCell ref="A19:D19"/>
  </mergeCells>
  <conditionalFormatting sqref="D15:D17">
    <cfRule type="expression" dxfId="7" priority="1">
      <formula>AND(D15&gt;0,D15&lt;25%)</formula>
    </cfRule>
    <cfRule type="expression" dxfId="6" priority="2">
      <formula>AND(D15&gt;25%,D15&lt;51%)</formula>
    </cfRule>
    <cfRule type="expression" dxfId="5" priority="3">
      <formula>AND(D15&gt;50%,D15&lt;76%)</formula>
    </cfRule>
    <cfRule type="expression" dxfId="4" priority="4">
      <formula>AND(A15&gt;0,D15&gt;75%)</formula>
    </cfRule>
  </conditionalFormatting>
  <printOptions horizontalCentered="1"/>
  <pageMargins left="0.7" right="0.7" top="0.75" bottom="0.75" header="0.3" footer="0.3"/>
  <pageSetup paperSize="9" scale="92" orientation="landscape" horizontalDpi="4294967293" verticalDpi="12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pageSetUpPr fitToPage="1"/>
  </sheetPr>
  <dimension ref="A1:G20"/>
  <sheetViews>
    <sheetView showGridLines="0" rightToLeft="1" workbookViewId="0">
      <selection sqref="A1:D1"/>
    </sheetView>
  </sheetViews>
  <sheetFormatPr defaultColWidth="9.09765625" defaultRowHeight="25.5" customHeight="1" x14ac:dyDescent="0.3"/>
  <cols>
    <col min="1" max="1" width="32.3984375" style="1" customWidth="1"/>
    <col min="2" max="2" width="15.69921875" style="1" customWidth="1"/>
    <col min="3" max="3" width="41.69921875" style="1" customWidth="1"/>
    <col min="4" max="4" width="19.69921875" style="1" customWidth="1"/>
    <col min="5" max="5" width="1" style="1" customWidth="1"/>
    <col min="6" max="6" width="22.8984375" style="1" customWidth="1"/>
    <col min="7" max="7" width="19.59765625" style="1" customWidth="1"/>
    <col min="8" max="8" width="10.09765625" style="1" customWidth="1"/>
    <col min="9" max="9" width="36.69921875" style="1" customWidth="1"/>
    <col min="10" max="16384" width="9.09765625" style="1"/>
  </cols>
  <sheetData>
    <row r="1" spans="1:7" ht="33.75" customHeight="1" x14ac:dyDescent="0.3">
      <c r="A1" s="53" t="s">
        <v>44</v>
      </c>
      <c r="B1" s="53"/>
      <c r="C1" s="53"/>
      <c r="D1" s="53"/>
      <c r="E1" s="4"/>
      <c r="F1" s="4"/>
    </row>
    <row r="2" spans="1:7" ht="38.25" customHeight="1" x14ac:dyDescent="0.3">
      <c r="A2" s="23" t="s">
        <v>9</v>
      </c>
      <c r="B2" s="3"/>
      <c r="C2" s="3"/>
      <c r="D2" s="3"/>
      <c r="E2" s="4"/>
      <c r="F2" s="4"/>
    </row>
    <row r="3" spans="1:7" ht="54.75" customHeight="1" x14ac:dyDescent="0.3">
      <c r="A3" s="41" t="s">
        <v>45</v>
      </c>
      <c r="B3" s="41"/>
      <c r="C3" s="41"/>
      <c r="D3" s="41"/>
      <c r="E3" s="5"/>
      <c r="F3" s="5"/>
      <c r="G3" s="2"/>
    </row>
    <row r="4" spans="1:7" ht="24" customHeight="1" x14ac:dyDescent="0.3">
      <c r="A4" s="3"/>
      <c r="B4" s="3"/>
      <c r="C4" s="3"/>
      <c r="D4" s="3"/>
      <c r="E4" s="4"/>
      <c r="F4" s="4"/>
    </row>
    <row r="5" spans="1:7" ht="24" customHeight="1" x14ac:dyDescent="0.3">
      <c r="A5" s="49" t="s">
        <v>46</v>
      </c>
      <c r="B5" s="49"/>
      <c r="C5" s="49"/>
      <c r="D5" s="49"/>
      <c r="E5" s="4"/>
      <c r="F5" s="4"/>
    </row>
    <row r="6" spans="1:7" ht="21" customHeight="1" x14ac:dyDescent="0.3">
      <c r="A6" s="4" t="s">
        <v>47</v>
      </c>
      <c r="B6" s="4"/>
      <c r="C6" s="4"/>
      <c r="D6" s="4"/>
      <c r="E6" s="4"/>
      <c r="F6" s="4"/>
    </row>
    <row r="7" spans="1:7" ht="21" customHeight="1" x14ac:dyDescent="0.3">
      <c r="A7" s="4" t="s">
        <v>48</v>
      </c>
      <c r="B7" s="4"/>
      <c r="C7" s="4"/>
      <c r="D7" s="4"/>
      <c r="E7" s="4"/>
      <c r="F7" s="4"/>
    </row>
    <row r="8" spans="1:7" ht="21" customHeight="1" x14ac:dyDescent="0.3">
      <c r="A8" s="4"/>
      <c r="B8" s="4"/>
      <c r="C8" s="4"/>
      <c r="D8" s="4"/>
      <c r="E8" s="4"/>
      <c r="F8" s="4"/>
    </row>
    <row r="9" spans="1:7" ht="21" customHeight="1" x14ac:dyDescent="0.3">
      <c r="A9" s="4"/>
      <c r="B9" s="4"/>
      <c r="C9" s="4"/>
      <c r="D9" s="4"/>
      <c r="E9" s="4"/>
      <c r="F9" s="4"/>
    </row>
    <row r="10" spans="1:7" ht="21" customHeight="1" x14ac:dyDescent="0.3">
      <c r="A10" s="4"/>
      <c r="B10" s="4"/>
      <c r="C10" s="4"/>
      <c r="D10" s="4"/>
      <c r="E10" s="4"/>
      <c r="F10" s="4"/>
    </row>
    <row r="11" spans="1:7" ht="21" customHeight="1" x14ac:dyDescent="0.3">
      <c r="A11" s="4"/>
      <c r="B11" s="4"/>
      <c r="C11" s="4"/>
      <c r="D11" s="4"/>
      <c r="E11" s="4"/>
      <c r="F11" s="4"/>
    </row>
    <row r="12" spans="1:7" ht="21" customHeight="1" x14ac:dyDescent="0.3">
      <c r="A12" s="4"/>
      <c r="B12" s="4"/>
      <c r="C12" s="4"/>
      <c r="D12" s="4"/>
      <c r="E12" s="4"/>
      <c r="F12" s="4"/>
    </row>
    <row r="13" spans="1:7" ht="21" customHeight="1" x14ac:dyDescent="0.3">
      <c r="A13" s="4"/>
      <c r="B13" s="4"/>
      <c r="C13" s="4"/>
      <c r="D13" s="4"/>
      <c r="E13" s="4"/>
      <c r="F13" s="4"/>
    </row>
    <row r="14" spans="1:7" ht="25.5" customHeight="1" thickBot="1" x14ac:dyDescent="0.35">
      <c r="A14" s="6" t="s">
        <v>49</v>
      </c>
      <c r="B14" s="7" t="s">
        <v>52</v>
      </c>
      <c r="C14" s="8" t="s">
        <v>53</v>
      </c>
      <c r="D14" s="9" t="s">
        <v>54</v>
      </c>
      <c r="E14" s="4"/>
      <c r="F14" s="5"/>
    </row>
    <row r="15" spans="1:7" ht="25.5" customHeight="1" x14ac:dyDescent="0.3">
      <c r="A15" s="10">
        <v>20</v>
      </c>
      <c r="B15" s="11">
        <f ca="1">TODAY()</f>
        <v>45116</v>
      </c>
      <c r="C15" s="10">
        <v>12</v>
      </c>
      <c r="D15" s="12">
        <f>IF(tblGoals348[[#This Row],[יעד רבעוני של אנשי קשר]]&gt;0,tblGoals348[[#This Row],[אנשי קשר רבעוניים בפועל שנוצרו]]/tblGoals348[[#This Row],[יעד רבעוני של אנשי קשר]],"")</f>
        <v>0.6</v>
      </c>
      <c r="E15" s="4"/>
      <c r="F15" s="50" t="s">
        <v>55</v>
      </c>
    </row>
    <row r="16" spans="1:7" ht="25.5" customHeight="1" x14ac:dyDescent="0.3">
      <c r="A16" s="10"/>
      <c r="B16" s="11"/>
      <c r="C16" s="10"/>
      <c r="D16" s="12" t="str">
        <f>IF(tblGoals348[[#This Row],[יעד רבעוני של אנשי קשר]]&gt;0,tblGoals348[[#This Row],[אנשי קשר רבעוניים בפועל שנוצרו]]/tblGoals348[[#This Row],[יעד רבעוני של אנשי קשר]],"")</f>
        <v/>
      </c>
      <c r="E16" s="4"/>
      <c r="F16" s="51"/>
    </row>
    <row r="17" spans="1:6" ht="25.5" customHeight="1" x14ac:dyDescent="0.3">
      <c r="A17" s="10"/>
      <c r="B17" s="11"/>
      <c r="C17" s="10"/>
      <c r="D17" s="12" t="str">
        <f>IF(tblGoals348[[#This Row],[יעד רבעוני של אנשי קשר]]&gt;0,tblGoals348[[#This Row],[אנשי קשר רבעוניים בפועל שנוצרו]]/tblGoals348[[#This Row],[יעד רבעוני של אנשי קשר]],"")</f>
        <v/>
      </c>
      <c r="E17" s="4"/>
      <c r="F17" s="51"/>
    </row>
    <row r="18" spans="1:6" ht="25.5" customHeight="1" thickBot="1" x14ac:dyDescent="0.35">
      <c r="A18" s="4"/>
      <c r="B18" s="4"/>
      <c r="C18" s="4"/>
      <c r="D18" s="4"/>
      <c r="E18" s="4"/>
      <c r="F18" s="52"/>
    </row>
    <row r="19" spans="1:6" ht="25.5" customHeight="1" x14ac:dyDescent="0.3">
      <c r="A19" s="49" t="s">
        <v>50</v>
      </c>
      <c r="B19" s="49"/>
      <c r="C19" s="49"/>
      <c r="D19" s="49"/>
      <c r="E19" s="4"/>
      <c r="F19" s="4"/>
    </row>
    <row r="20" spans="1:6" ht="25.5" customHeight="1" x14ac:dyDescent="0.3">
      <c r="A20" s="4" t="s">
        <v>51</v>
      </c>
      <c r="B20" s="4"/>
      <c r="C20" s="4"/>
      <c r="D20" s="4"/>
      <c r="E20" s="4"/>
      <c r="F20" s="4"/>
    </row>
  </sheetData>
  <mergeCells count="5">
    <mergeCell ref="A1:D1"/>
    <mergeCell ref="A3:D3"/>
    <mergeCell ref="A5:D5"/>
    <mergeCell ref="F15:F18"/>
    <mergeCell ref="A19:D19"/>
  </mergeCells>
  <conditionalFormatting sqref="D15:D17">
    <cfRule type="expression" dxfId="3" priority="1">
      <formula>AND(D15&gt;0,D15&lt;25%)</formula>
    </cfRule>
    <cfRule type="expression" dxfId="2" priority="2">
      <formula>AND(D15&gt;25%,D15&lt;51%)</formula>
    </cfRule>
    <cfRule type="expression" dxfId="1" priority="3">
      <formula>AND(D15&gt;50%,D15&lt;76%)</formula>
    </cfRule>
    <cfRule type="expression" dxfId="0" priority="4">
      <formula>AND(A15&gt;0,D15&gt;75%)</formula>
    </cfRule>
  </conditionalFormatting>
  <conditionalFormatting sqref="DC15:DC17">
    <cfRule type="iconSet" priority="5">
      <iconSet iconSet="4TrafficLights">
        <cfvo type="percent" val="0"/>
        <cfvo type="percent" val="26"/>
        <cfvo type="percent" val="51"/>
        <cfvo type="percent" val="76"/>
      </iconSet>
    </cfRule>
  </conditionalFormatting>
  <printOptions horizontalCentered="1"/>
  <pageMargins left="0.7" right="0.7" top="0.75" bottom="0.75" header="0.3" footer="0.3"/>
  <pageSetup paperSize="9" scale="92" orientation="landscape" horizontalDpi="4294967293"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a754d229f0057affa62b555f2ac55d44">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c067517bd06b16cb9c9e315ad40fb255"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Status xmlns="71af3243-3dd4-4a8d-8c0d-dd76da1f02a5">Not started</Status>
  </documentManagement>
</p:properties>
</file>

<file path=customXml/itemProps1.xml><?xml version="1.0" encoding="utf-8"?>
<ds:datastoreItem xmlns:ds="http://schemas.openxmlformats.org/officeDocument/2006/customXml" ds:itemID="{9C775AEF-2969-49CD-B876-5FF73CB153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8CE680-CFD0-4ADC-BABA-6E70E2DF4FF2}">
  <ds:schemaRefs>
    <ds:schemaRef ds:uri="http://schemas.microsoft.com/sharepoint/v3/contenttype/forms"/>
  </ds:schemaRefs>
</ds:datastoreItem>
</file>

<file path=customXml/itemProps3.xml><?xml version="1.0" encoding="utf-8"?>
<ds:datastoreItem xmlns:ds="http://schemas.openxmlformats.org/officeDocument/2006/customXml" ds:itemID="{27B3FFEB-A93C-4DB0-9D70-3CF4A9451BA5}">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Template>TM16400951</Template>
  <Application>Microsoft Excel</Application>
  <DocSecurity>0</DocSecurity>
  <ScaleCrop>false</ScaleCrop>
  <HeadingPairs>
    <vt:vector size="4" baseType="variant">
      <vt:variant>
        <vt:lpstr>גליונות עבודה</vt:lpstr>
      </vt:variant>
      <vt:variant>
        <vt:i4>8</vt:i4>
      </vt:variant>
      <vt:variant>
        <vt:lpstr>טווחים בעלי שם</vt:lpstr>
      </vt:variant>
      <vt:variant>
        <vt:i4>7</vt:i4>
      </vt:variant>
    </vt:vector>
  </HeadingPairs>
  <TitlesOfParts>
    <vt:vector size="15" baseType="lpstr">
      <vt:lpstr>הוראות</vt:lpstr>
      <vt:lpstr>קבועים בשגרה</vt:lpstr>
      <vt:lpstr>מכרים מזדמנים</vt:lpstr>
      <vt:lpstr>קשרים פוטנציאליים</vt:lpstr>
      <vt:lpstr>תוכנית עבודה ברשת של Q1</vt:lpstr>
      <vt:lpstr>תוכנית עבודה ברשת של Q2</vt:lpstr>
      <vt:lpstr>תוכנית עבודה ברשת של Q3</vt:lpstr>
      <vt:lpstr>תוכנית עבודה ברשת של Q4</vt:lpstr>
      <vt:lpstr>'מכרים מזדמנים'!WPrint_TitlesW</vt:lpstr>
      <vt:lpstr>'קבועים בשגרה'!WPrint_TitlesW</vt:lpstr>
      <vt:lpstr>'קשרים פוטנציאליים'!WPrint_TitlesW</vt:lpstr>
      <vt:lpstr>'תוכנית עבודה ברשת של Q1'!WPrint_TitlesW</vt:lpstr>
      <vt:lpstr>'תוכנית עבודה ברשת של Q2'!WPrint_TitlesW</vt:lpstr>
      <vt:lpstr>'תוכנית עבודה ברשת של Q3'!WPrint_TitlesW</vt:lpstr>
      <vt:lpstr>'תוכנית עבודה ברשת של Q4'!WPrint_TitlesW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2019-06-20T15:30:19Z</dcterms:created>
  <dcterms:modified xsi:type="dcterms:W3CDTF">2023-07-09T10:01:06Z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